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5491" windowWidth="15480" windowHeight="8505" activeTab="0"/>
  </bookViews>
  <sheets>
    <sheet name="103上(工)" sheetId="1" r:id="rId1"/>
    <sheet name="103上(商)" sheetId="2" r:id="rId2"/>
    <sheet name="103上(設)" sheetId="3" r:id="rId3"/>
  </sheets>
  <definedNames/>
  <calcPr fullCalcOnLoad="1"/>
</workbook>
</file>

<file path=xl/sharedStrings.xml><?xml version="1.0" encoding="utf-8"?>
<sst xmlns="http://schemas.openxmlformats.org/spreadsheetml/2006/main" count="364" uniqueCount="129">
  <si>
    <t>製三忠</t>
  </si>
  <si>
    <t>製三孝</t>
  </si>
  <si>
    <t>資三忠</t>
  </si>
  <si>
    <t>資三孝</t>
  </si>
  <si>
    <t>資三仁</t>
  </si>
  <si>
    <t>電三忠</t>
  </si>
  <si>
    <t>電三孝</t>
  </si>
  <si>
    <t>觀光二忠</t>
  </si>
  <si>
    <t>觀光二孝</t>
  </si>
  <si>
    <t>美工二忠</t>
  </si>
  <si>
    <t>美工二孝</t>
  </si>
  <si>
    <t>廣設二忠</t>
  </si>
  <si>
    <t>廣設二孝</t>
  </si>
  <si>
    <t>製二忠</t>
  </si>
  <si>
    <t>製二孝</t>
  </si>
  <si>
    <t>資二忠</t>
  </si>
  <si>
    <t>資二孝</t>
  </si>
  <si>
    <t>資二仁</t>
  </si>
  <si>
    <t>電二忠</t>
  </si>
  <si>
    <t>電二孝</t>
  </si>
  <si>
    <t>觀光一忠</t>
  </si>
  <si>
    <t>觀光一孝</t>
  </si>
  <si>
    <t>觀光一仁</t>
  </si>
  <si>
    <t>製一忠</t>
  </si>
  <si>
    <t>資一忠</t>
  </si>
  <si>
    <t>資一孝</t>
  </si>
  <si>
    <t>資一仁</t>
  </si>
  <si>
    <t>電一忠</t>
  </si>
  <si>
    <t>電一孝</t>
  </si>
  <si>
    <t>班級</t>
  </si>
  <si>
    <t>繳交率</t>
  </si>
  <si>
    <t>調整</t>
  </si>
  <si>
    <t>總計</t>
  </si>
  <si>
    <t>總繳交次數</t>
  </si>
  <si>
    <t>廣設二仁</t>
  </si>
  <si>
    <t>多媒二忠</t>
  </si>
  <si>
    <t>多媒二孝</t>
  </si>
  <si>
    <t>第4週</t>
  </si>
  <si>
    <t>第7週</t>
  </si>
  <si>
    <t>第12週</t>
  </si>
  <si>
    <t>第3週</t>
  </si>
  <si>
    <t>第19週</t>
  </si>
  <si>
    <t>第20週</t>
  </si>
  <si>
    <t>第15週</t>
  </si>
  <si>
    <t>第16週</t>
  </si>
  <si>
    <t>第17週</t>
  </si>
  <si>
    <t>第18週</t>
  </si>
  <si>
    <t>第2週</t>
  </si>
  <si>
    <t>第5週</t>
  </si>
  <si>
    <t>第6週</t>
  </si>
  <si>
    <t>第8週</t>
  </si>
  <si>
    <t>第9週</t>
  </si>
  <si>
    <t>第10週</t>
  </si>
  <si>
    <t>第11週</t>
  </si>
  <si>
    <t>第13週</t>
  </si>
  <si>
    <t>第14週</t>
  </si>
  <si>
    <t>日期</t>
  </si>
  <si>
    <t>節/節</t>
  </si>
  <si>
    <t>4/4</t>
  </si>
  <si>
    <t>3/3</t>
  </si>
  <si>
    <t xml:space="preserve"> </t>
  </si>
  <si>
    <t>五</t>
  </si>
  <si>
    <t>二</t>
  </si>
  <si>
    <t>三</t>
  </si>
  <si>
    <t>2/2</t>
  </si>
  <si>
    <t>四</t>
  </si>
  <si>
    <t>5/5</t>
  </si>
  <si>
    <t>6/6</t>
  </si>
  <si>
    <t>一</t>
  </si>
  <si>
    <t>第20週</t>
  </si>
  <si>
    <t>第14週抽查</t>
  </si>
  <si>
    <t>第07週抽查</t>
  </si>
  <si>
    <t>第21週抽查</t>
  </si>
  <si>
    <t>實習課程</t>
  </si>
  <si>
    <t>1.電子電路實習</t>
  </si>
  <si>
    <t>2.專題製作</t>
  </si>
  <si>
    <t>3.電工機械實習</t>
  </si>
  <si>
    <t>1.介面技術實習</t>
  </si>
  <si>
    <t>1.電腦繪圖</t>
  </si>
  <si>
    <t>3.產品設計</t>
  </si>
  <si>
    <t>4.專題製作</t>
  </si>
  <si>
    <t>1.數位邏輯實習</t>
  </si>
  <si>
    <t>2.電子學實習+可程式控制</t>
  </si>
  <si>
    <t>1.機械製圖</t>
  </si>
  <si>
    <t>2.實務測繪</t>
  </si>
  <si>
    <t>3.機械基礎實習</t>
  </si>
  <si>
    <t>4.電腦繪圖</t>
  </si>
  <si>
    <t>1.基本電學實習+電修</t>
  </si>
  <si>
    <t>1.製圖實習</t>
  </si>
  <si>
    <t>2.機械製圖實習</t>
  </si>
  <si>
    <t>3.計算機概論</t>
  </si>
  <si>
    <t>4.機械基礎實習</t>
  </si>
  <si>
    <t>5.立體製圖</t>
  </si>
  <si>
    <t>1.陶藝設計</t>
  </si>
  <si>
    <t>2.印刷設計</t>
  </si>
  <si>
    <t>3.設計攝影</t>
  </si>
  <si>
    <t>1.數位攝影與印刷</t>
  </si>
  <si>
    <t>準備週</t>
  </si>
  <si>
    <t>1.電機實習</t>
  </si>
  <si>
    <t>1.電機實習</t>
  </si>
  <si>
    <t>四</t>
  </si>
  <si>
    <t>1.機械基礎實習</t>
  </si>
  <si>
    <t>五</t>
  </si>
  <si>
    <t>補</t>
  </si>
  <si>
    <t>四</t>
  </si>
  <si>
    <t>機電一忠</t>
  </si>
  <si>
    <t>二</t>
  </si>
  <si>
    <t>班級</t>
  </si>
  <si>
    <t>實習課程</t>
  </si>
  <si>
    <t>觀光二仁</t>
  </si>
  <si>
    <t>1.餐旅服務技術</t>
  </si>
  <si>
    <t>2.飲料與調酒</t>
  </si>
  <si>
    <t>1.中西式點心製作</t>
  </si>
  <si>
    <t>一、四</t>
  </si>
  <si>
    <t>觀光一愛</t>
  </si>
  <si>
    <t>上課日期(星期)</t>
  </si>
  <si>
    <t>一</t>
  </si>
  <si>
    <t>段考</t>
  </si>
  <si>
    <t>段</t>
  </si>
  <si>
    <t xml:space="preserve">三 </t>
  </si>
  <si>
    <t>段考</t>
  </si>
  <si>
    <t>103學年度上學期職業群科實習日誌繳交查核表&lt;商業群&gt;                     修改日期104/01/26</t>
  </si>
  <si>
    <t>3.立體製圖</t>
  </si>
  <si>
    <t>2.電腦繪圖</t>
  </si>
  <si>
    <t>3.電腦輔助製造</t>
  </si>
  <si>
    <t>4.產品設計</t>
  </si>
  <si>
    <t>2.電腦輔助製造</t>
  </si>
  <si>
    <t>103學年度上學期職業群科實習日誌繳交查核表&lt;工業群&gt;                     修改日期104/1/26</t>
  </si>
  <si>
    <t>103學年度上學期職業群科實習日誌繳交查核表&lt;設計群&gt;                     修改日期104/1/26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</si>
</sst>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&quot;月&quot;d&quot;日&quot;"/>
    <numFmt numFmtId="181" formatCode="[$€-2]\ #,##0.00_);[Red]\([$€-2]\ #,##0.00\)"/>
  </numFmts>
  <fonts count="73">
    <font>
      <sz val="12"/>
      <name val="新細明體"/>
      <family val="1"/>
    </font>
    <font>
      <sz val="9"/>
      <name val="新細明體"/>
      <family val="1"/>
    </font>
    <font>
      <b/>
      <sz val="12"/>
      <color indexed="17"/>
      <name val="新細明體"/>
      <family val="1"/>
    </font>
    <font>
      <b/>
      <sz val="12"/>
      <color indexed="12"/>
      <name val="新細明體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name val="新細明體"/>
      <family val="1"/>
    </font>
    <font>
      <sz val="12"/>
      <color indexed="8"/>
      <name val="Times New Roman"/>
      <family val="1"/>
    </font>
    <font>
      <b/>
      <sz val="10"/>
      <color indexed="61"/>
      <name val="Times New Roman"/>
      <family val="1"/>
    </font>
    <font>
      <sz val="12"/>
      <color indexed="44"/>
      <name val="新細明體"/>
      <family val="1"/>
    </font>
    <font>
      <sz val="10"/>
      <color indexed="20"/>
      <name val="新細明體"/>
      <family val="1"/>
    </font>
    <font>
      <sz val="12"/>
      <color indexed="20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0"/>
      <name val="標楷體"/>
      <family val="4"/>
    </font>
    <font>
      <sz val="10"/>
      <color indexed="8"/>
      <name val="標楷體"/>
      <family val="4"/>
    </font>
    <font>
      <sz val="12"/>
      <name val="標楷體"/>
      <family val="4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sz val="12"/>
      <color indexed="8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4"/>
      <color indexed="10"/>
      <name val="新細明體"/>
      <family val="1"/>
    </font>
    <font>
      <b/>
      <sz val="12"/>
      <color indexed="17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0"/>
      <color indexed="8"/>
      <name val="新細明體"/>
      <family val="1"/>
    </font>
    <font>
      <sz val="12"/>
      <color indexed="8"/>
      <name val="細明體"/>
      <family val="3"/>
    </font>
    <font>
      <sz val="7"/>
      <color indexed="8"/>
      <name val="細明體"/>
      <family val="3"/>
    </font>
    <font>
      <sz val="10"/>
      <color indexed="8"/>
      <name val="細明體"/>
      <family val="3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0"/>
      <color theme="1"/>
      <name val="標楷體"/>
      <family val="4"/>
    </font>
    <font>
      <sz val="12"/>
      <color theme="1"/>
      <name val="標楷體"/>
      <family val="4"/>
    </font>
    <font>
      <sz val="10"/>
      <color theme="1"/>
      <name val="新細明體"/>
      <family val="1"/>
    </font>
    <font>
      <sz val="7"/>
      <color theme="1"/>
      <name val="細明體"/>
      <family val="3"/>
    </font>
    <font>
      <sz val="12"/>
      <color theme="1"/>
      <name val="細明體"/>
      <family val="3"/>
    </font>
    <font>
      <sz val="10"/>
      <color theme="1"/>
      <name val="細明體"/>
      <family val="3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right" vertical="center" shrinkToFi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0" fontId="22" fillId="0" borderId="12" xfId="0" applyFont="1" applyFill="1" applyBorder="1" applyAlignment="1">
      <alignment vertical="center" shrinkToFit="1"/>
    </xf>
    <xf numFmtId="49" fontId="18" fillId="0" borderId="0" xfId="0" applyNumberFormat="1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1" fillId="0" borderId="15" xfId="0" applyFont="1" applyFill="1" applyBorder="1" applyAlignment="1">
      <alignment vertical="center" shrinkToFit="1"/>
    </xf>
    <xf numFmtId="49" fontId="21" fillId="0" borderId="15" xfId="0" applyNumberFormat="1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right" vertical="center" shrinkToFit="1"/>
    </xf>
    <xf numFmtId="0" fontId="65" fillId="9" borderId="12" xfId="0" applyFont="1" applyFill="1" applyBorder="1" applyAlignment="1">
      <alignment horizontal="center" vertical="center"/>
    </xf>
    <xf numFmtId="0" fontId="65" fillId="6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9" fontId="4" fillId="6" borderId="14" xfId="0" applyNumberFormat="1" applyFont="1" applyFill="1" applyBorder="1" applyAlignment="1">
      <alignment horizontal="right" vertical="center"/>
    </xf>
    <xf numFmtId="0" fontId="65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65" fillId="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66" fillId="0" borderId="17" xfId="0" applyFont="1" applyBorder="1" applyAlignment="1">
      <alignment horizontal="center" vertical="center"/>
    </xf>
    <xf numFmtId="0" fontId="66" fillId="0" borderId="12" xfId="0" applyFont="1" applyBorder="1" applyAlignment="1">
      <alignment horizontal="left" vertical="center" wrapText="1"/>
    </xf>
    <xf numFmtId="49" fontId="66" fillId="0" borderId="12" xfId="0" applyNumberFormat="1" applyFont="1" applyBorder="1" applyAlignment="1">
      <alignment horizontal="left" vertical="center" wrapText="1"/>
    </xf>
    <xf numFmtId="0" fontId="66" fillId="0" borderId="12" xfId="0" applyFont="1" applyBorder="1" applyAlignment="1">
      <alignment horizontal="center" vertical="center" wrapText="1" shrinkToFit="1"/>
    </xf>
    <xf numFmtId="0" fontId="66" fillId="9" borderId="12" xfId="0" applyFont="1" applyFill="1" applyBorder="1" applyAlignment="1">
      <alignment horizontal="center" vertical="center" wrapText="1" shrinkToFit="1"/>
    </xf>
    <xf numFmtId="0" fontId="66" fillId="34" borderId="12" xfId="0" applyFont="1" applyFill="1" applyBorder="1" applyAlignment="1">
      <alignment horizontal="center" vertical="center" wrapText="1" shrinkToFit="1"/>
    </xf>
    <xf numFmtId="0" fontId="66" fillId="6" borderId="12" xfId="0" applyFont="1" applyFill="1" applyBorder="1" applyAlignment="1">
      <alignment horizontal="left" vertical="center" wrapText="1"/>
    </xf>
    <xf numFmtId="0" fontId="67" fillId="6" borderId="12" xfId="0" applyFont="1" applyFill="1" applyBorder="1" applyAlignment="1">
      <alignment horizontal="left" vertical="center" wrapText="1"/>
    </xf>
    <xf numFmtId="49" fontId="67" fillId="6" borderId="12" xfId="0" applyNumberFormat="1" applyFont="1" applyFill="1" applyBorder="1" applyAlignment="1">
      <alignment horizontal="left" vertical="center" wrapText="1"/>
    </xf>
    <xf numFmtId="0" fontId="66" fillId="4" borderId="12" xfId="0" applyFont="1" applyFill="1" applyBorder="1" applyAlignment="1">
      <alignment horizontal="left" vertical="center" wrapText="1"/>
    </xf>
    <xf numFmtId="0" fontId="67" fillId="4" borderId="12" xfId="0" applyFont="1" applyFill="1" applyBorder="1" applyAlignment="1">
      <alignment horizontal="left" vertical="center" wrapText="1"/>
    </xf>
    <xf numFmtId="49" fontId="67" fillId="4" borderId="12" xfId="0" applyNumberFormat="1" applyFont="1" applyFill="1" applyBorder="1" applyAlignment="1">
      <alignment horizontal="left" vertical="center" wrapText="1"/>
    </xf>
    <xf numFmtId="0" fontId="67" fillId="4" borderId="12" xfId="0" applyFont="1" applyFill="1" applyBorder="1" applyAlignment="1">
      <alignment horizontal="left" vertical="center"/>
    </xf>
    <xf numFmtId="49" fontId="67" fillId="4" borderId="12" xfId="0" applyNumberFormat="1" applyFont="1" applyFill="1" applyBorder="1" applyAlignment="1">
      <alignment horizontal="left" vertical="center"/>
    </xf>
    <xf numFmtId="0" fontId="66" fillId="3" borderId="12" xfId="0" applyFont="1" applyFill="1" applyBorder="1" applyAlignment="1">
      <alignment horizontal="left" vertical="center" wrapText="1"/>
    </xf>
    <xf numFmtId="0" fontId="67" fillId="3" borderId="12" xfId="0" applyFont="1" applyFill="1" applyBorder="1" applyAlignment="1">
      <alignment horizontal="left" vertical="center" wrapText="1"/>
    </xf>
    <xf numFmtId="49" fontId="67" fillId="3" borderId="12" xfId="0" applyNumberFormat="1" applyFont="1" applyFill="1" applyBorder="1" applyAlignment="1">
      <alignment horizontal="left" vertical="center" wrapText="1"/>
    </xf>
    <xf numFmtId="0" fontId="66" fillId="6" borderId="17" xfId="0" applyFont="1" applyFill="1" applyBorder="1" applyAlignment="1">
      <alignment vertical="center"/>
    </xf>
    <xf numFmtId="0" fontId="67" fillId="3" borderId="12" xfId="0" applyFont="1" applyFill="1" applyBorder="1" applyAlignment="1">
      <alignment horizontal="left" vertical="center"/>
    </xf>
    <xf numFmtId="49" fontId="67" fillId="3" borderId="12" xfId="0" applyNumberFormat="1" applyFont="1" applyFill="1" applyBorder="1" applyAlignment="1">
      <alignment horizontal="left" vertical="center"/>
    </xf>
    <xf numFmtId="0" fontId="66" fillId="4" borderId="17" xfId="0" applyFont="1" applyFill="1" applyBorder="1" applyAlignment="1">
      <alignment vertical="center"/>
    </xf>
    <xf numFmtId="0" fontId="66" fillId="0" borderId="18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49" fontId="66" fillId="0" borderId="10" xfId="0" applyNumberFormat="1" applyFont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 shrinkToFit="1"/>
    </xf>
    <xf numFmtId="0" fontId="68" fillId="34" borderId="10" xfId="0" applyFont="1" applyFill="1" applyBorder="1" applyAlignment="1">
      <alignment horizontal="center" vertical="center" wrapText="1" shrinkToFit="1"/>
    </xf>
    <xf numFmtId="49" fontId="66" fillId="0" borderId="12" xfId="0" applyNumberFormat="1" applyFont="1" applyFill="1" applyBorder="1" applyAlignment="1">
      <alignment vertical="center" shrinkToFit="1"/>
    </xf>
    <xf numFmtId="0" fontId="65" fillId="0" borderId="12" xfId="0" applyFont="1" applyFill="1" applyBorder="1" applyAlignment="1">
      <alignment horizontal="center" vertical="center" shrinkToFit="1"/>
    </xf>
    <xf numFmtId="0" fontId="66" fillId="0" borderId="10" xfId="0" applyFont="1" applyBorder="1" applyAlignment="1">
      <alignment horizontal="left" vertical="center" wrapText="1"/>
    </xf>
    <xf numFmtId="49" fontId="66" fillId="4" borderId="12" xfId="0" applyNumberFormat="1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/>
    </xf>
    <xf numFmtId="9" fontId="4" fillId="4" borderId="13" xfId="0" applyNumberFormat="1" applyFont="1" applyFill="1" applyBorder="1" applyAlignment="1">
      <alignment horizontal="right" vertical="center"/>
    </xf>
    <xf numFmtId="49" fontId="66" fillId="3" borderId="12" xfId="0" applyNumberFormat="1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center" vertical="center"/>
    </xf>
    <xf numFmtId="0" fontId="66" fillId="2" borderId="12" xfId="0" applyFont="1" applyFill="1" applyBorder="1" applyAlignment="1">
      <alignment horizontal="left" vertical="center" wrapText="1"/>
    </xf>
    <xf numFmtId="49" fontId="66" fillId="2" borderId="12" xfId="0" applyNumberFormat="1" applyFont="1" applyFill="1" applyBorder="1" applyAlignment="1">
      <alignment horizontal="left" vertical="center" wrapText="1"/>
    </xf>
    <xf numFmtId="0" fontId="65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9" fontId="4" fillId="2" borderId="13" xfId="0" applyNumberFormat="1" applyFont="1" applyFill="1" applyBorder="1" applyAlignment="1">
      <alignment horizontal="right" vertical="center"/>
    </xf>
    <xf numFmtId="0" fontId="66" fillId="3" borderId="19" xfId="0" applyFont="1" applyFill="1" applyBorder="1" applyAlignment="1">
      <alignment vertical="center"/>
    </xf>
    <xf numFmtId="0" fontId="66" fillId="4" borderId="19" xfId="0" applyFont="1" applyFill="1" applyBorder="1" applyAlignment="1">
      <alignment vertical="center"/>
    </xf>
    <xf numFmtId="0" fontId="68" fillId="9" borderId="10" xfId="0" applyFont="1" applyFill="1" applyBorder="1" applyAlignment="1">
      <alignment horizontal="center" vertical="center" wrapText="1" shrinkToFit="1"/>
    </xf>
    <xf numFmtId="0" fontId="66" fillId="0" borderId="10" xfId="0" applyFont="1" applyBorder="1" applyAlignment="1">
      <alignment horizontal="center" vertical="center" wrapText="1" shrinkToFit="1"/>
    </xf>
    <xf numFmtId="0" fontId="66" fillId="34" borderId="10" xfId="0" applyFont="1" applyFill="1" applyBorder="1" applyAlignment="1">
      <alignment horizontal="center" vertical="center" wrapText="1" shrinkToFit="1"/>
    </xf>
    <xf numFmtId="0" fontId="19" fillId="3" borderId="12" xfId="0" applyFont="1" applyFill="1" applyBorder="1" applyAlignment="1">
      <alignment horizontal="left" vertical="center" wrapText="1"/>
    </xf>
    <xf numFmtId="0" fontId="19" fillId="4" borderId="12" xfId="0" applyFont="1" applyFill="1" applyBorder="1" applyAlignment="1">
      <alignment horizontal="left" vertical="center" wrapText="1"/>
    </xf>
    <xf numFmtId="0" fontId="66" fillId="9" borderId="10" xfId="0" applyFont="1" applyFill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left" vertical="center" wrapText="1"/>
    </xf>
    <xf numFmtId="0" fontId="69" fillId="4" borderId="12" xfId="0" applyFont="1" applyFill="1" applyBorder="1" applyAlignment="1">
      <alignment horizontal="center" vertical="center"/>
    </xf>
    <xf numFmtId="0" fontId="70" fillId="3" borderId="12" xfId="0" applyFont="1" applyFill="1" applyBorder="1" applyAlignment="1">
      <alignment horizontal="center" vertical="center"/>
    </xf>
    <xf numFmtId="180" fontId="67" fillId="3" borderId="12" xfId="0" applyNumberFormat="1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4" borderId="19" xfId="0" applyFont="1" applyFill="1" applyBorder="1" applyAlignment="1">
      <alignment vertical="center"/>
    </xf>
    <xf numFmtId="0" fontId="23" fillId="4" borderId="12" xfId="0" applyFont="1" applyFill="1" applyBorder="1" applyAlignment="1">
      <alignment horizontal="left" vertical="center" wrapText="1"/>
    </xf>
    <xf numFmtId="0" fontId="23" fillId="3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71" fillId="4" borderId="12" xfId="0" applyFont="1" applyFill="1" applyBorder="1" applyAlignment="1">
      <alignment horizontal="center" vertical="center"/>
    </xf>
    <xf numFmtId="0" fontId="67" fillId="3" borderId="20" xfId="0" applyFont="1" applyFill="1" applyBorder="1" applyAlignment="1">
      <alignment vertical="center" wrapText="1"/>
    </xf>
    <xf numFmtId="0" fontId="18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6" fillId="3" borderId="17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6" fillId="4" borderId="17" xfId="0" applyFont="1" applyFill="1" applyBorder="1" applyAlignment="1">
      <alignment vertical="center"/>
    </xf>
    <xf numFmtId="0" fontId="66" fillId="6" borderId="17" xfId="0" applyFont="1" applyFill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19" xfId="0" applyFont="1" applyFill="1" applyBorder="1" applyAlignment="1">
      <alignment vertical="center" shrinkToFit="1"/>
    </xf>
    <xf numFmtId="0" fontId="22" fillId="0" borderId="12" xfId="0" applyFont="1" applyFill="1" applyBorder="1" applyAlignment="1">
      <alignment vertical="center" shrinkToFit="1"/>
    </xf>
    <xf numFmtId="0" fontId="66" fillId="0" borderId="19" xfId="0" applyFont="1" applyFill="1" applyBorder="1" applyAlignment="1">
      <alignment vertical="center" shrinkToFit="1"/>
    </xf>
    <xf numFmtId="0" fontId="66" fillId="0" borderId="12" xfId="0" applyFont="1" applyFill="1" applyBorder="1" applyAlignment="1">
      <alignment vertical="center" shrinkToFit="1"/>
    </xf>
    <xf numFmtId="0" fontId="66" fillId="2" borderId="19" xfId="0" applyFont="1" applyFill="1" applyBorder="1" applyAlignment="1">
      <alignment vertical="center"/>
    </xf>
    <xf numFmtId="0" fontId="67" fillId="3" borderId="20" xfId="0" applyFont="1" applyFill="1" applyBorder="1" applyAlignment="1">
      <alignment horizontal="center" vertical="center" wrapText="1"/>
    </xf>
    <xf numFmtId="0" fontId="67" fillId="3" borderId="26" xfId="0" applyFont="1" applyFill="1" applyBorder="1" applyAlignment="1">
      <alignment horizontal="center" vertical="center" wrapText="1"/>
    </xf>
    <xf numFmtId="0" fontId="67" fillId="3" borderId="27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3" fillId="3" borderId="29" xfId="0" applyFont="1" applyFill="1" applyBorder="1" applyAlignment="1">
      <alignment vertical="center"/>
    </xf>
    <xf numFmtId="0" fontId="23" fillId="3" borderId="30" xfId="0" applyFont="1" applyFill="1" applyBorder="1" applyAlignment="1">
      <alignment vertical="center"/>
    </xf>
    <xf numFmtId="0" fontId="20" fillId="3" borderId="29" xfId="0" applyFont="1" applyFill="1" applyBorder="1" applyAlignment="1">
      <alignment vertical="center"/>
    </xf>
    <xf numFmtId="0" fontId="20" fillId="3" borderId="30" xfId="0" applyFont="1" applyFill="1" applyBorder="1" applyAlignment="1">
      <alignment vertical="center"/>
    </xf>
    <xf numFmtId="0" fontId="71" fillId="2" borderId="20" xfId="0" applyFont="1" applyFill="1" applyBorder="1" applyAlignment="1">
      <alignment horizontal="center" vertical="center" wrapText="1"/>
    </xf>
    <xf numFmtId="0" fontId="72" fillId="2" borderId="27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tabSelected="1" zoomScalePageLayoutView="0" workbookViewId="0" topLeftCell="A1">
      <selection activeCell="A1" sqref="A1:IV16384"/>
    </sheetView>
  </sheetViews>
  <sheetFormatPr defaultColWidth="9.00390625" defaultRowHeight="16.5"/>
  <cols>
    <col min="1" max="1" width="7.375" style="26" customWidth="1"/>
    <col min="2" max="2" width="14.625" style="102" customWidth="1"/>
    <col min="3" max="3" width="3.125" style="27" customWidth="1"/>
    <col min="4" max="4" width="4.625" style="28" customWidth="1"/>
    <col min="5" max="5" width="3.00390625" style="3" customWidth="1"/>
    <col min="6" max="6" width="3.125" style="3" customWidth="1"/>
    <col min="7" max="11" width="3.00390625" style="3" customWidth="1"/>
    <col min="12" max="12" width="6.375" style="3" customWidth="1"/>
    <col min="13" max="18" width="3.00390625" style="3" customWidth="1"/>
    <col min="19" max="19" width="6.125" style="3" customWidth="1"/>
    <col min="20" max="21" width="3.00390625" style="8" customWidth="1"/>
    <col min="22" max="22" width="3.00390625" style="1" customWidth="1"/>
    <col min="23" max="26" width="3.00390625" style="3" customWidth="1"/>
    <col min="27" max="27" width="6.125" style="3" customWidth="1"/>
    <col min="28" max="28" width="4.625" style="4" customWidth="1"/>
    <col min="29" max="29" width="4.625" style="5" hidden="1" customWidth="1"/>
    <col min="30" max="30" width="7.50390625" style="6" customWidth="1"/>
    <col min="31" max="31" width="9.00390625" style="15" customWidth="1"/>
    <col min="32" max="32" width="9.50390625" style="0" customWidth="1"/>
  </cols>
  <sheetData>
    <row r="1" spans="1:30" ht="17.25" thickTop="1">
      <c r="A1" s="118" t="s">
        <v>127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20"/>
    </row>
    <row r="2" spans="1:31" ht="42" customHeight="1">
      <c r="A2" s="54" t="s">
        <v>29</v>
      </c>
      <c r="B2" s="55" t="s">
        <v>73</v>
      </c>
      <c r="C2" s="55" t="s">
        <v>56</v>
      </c>
      <c r="D2" s="56" t="s">
        <v>57</v>
      </c>
      <c r="E2" s="57" t="s">
        <v>97</v>
      </c>
      <c r="F2" s="57" t="s">
        <v>47</v>
      </c>
      <c r="G2" s="57" t="s">
        <v>40</v>
      </c>
      <c r="H2" s="57" t="s">
        <v>37</v>
      </c>
      <c r="I2" s="57" t="s">
        <v>48</v>
      </c>
      <c r="J2" s="57" t="s">
        <v>49</v>
      </c>
      <c r="K2" s="57" t="s">
        <v>38</v>
      </c>
      <c r="L2" s="58" t="s">
        <v>71</v>
      </c>
      <c r="M2" s="57" t="s">
        <v>50</v>
      </c>
      <c r="N2" s="57" t="s">
        <v>51</v>
      </c>
      <c r="O2" s="57" t="s">
        <v>52</v>
      </c>
      <c r="P2" s="57" t="s">
        <v>53</v>
      </c>
      <c r="Q2" s="59" t="s">
        <v>39</v>
      </c>
      <c r="R2" s="59" t="s">
        <v>54</v>
      </c>
      <c r="S2" s="58" t="s">
        <v>70</v>
      </c>
      <c r="T2" s="57" t="s">
        <v>55</v>
      </c>
      <c r="U2" s="57" t="s">
        <v>43</v>
      </c>
      <c r="V2" s="57" t="s">
        <v>44</v>
      </c>
      <c r="W2" s="57" t="s">
        <v>45</v>
      </c>
      <c r="X2" s="57" t="s">
        <v>46</v>
      </c>
      <c r="Y2" s="57" t="s">
        <v>41</v>
      </c>
      <c r="Z2" s="57" t="s">
        <v>69</v>
      </c>
      <c r="AA2" s="58" t="s">
        <v>72</v>
      </c>
      <c r="AB2" s="32" t="s">
        <v>32</v>
      </c>
      <c r="AC2" s="33" t="s">
        <v>31</v>
      </c>
      <c r="AD2" s="34" t="s">
        <v>30</v>
      </c>
      <c r="AE2" s="7"/>
    </row>
    <row r="3" spans="1:31" s="49" customFormat="1" ht="18" customHeight="1">
      <c r="A3" s="125" t="s">
        <v>5</v>
      </c>
      <c r="B3" s="60" t="s">
        <v>74</v>
      </c>
      <c r="C3" s="61" t="s">
        <v>65</v>
      </c>
      <c r="D3" s="62" t="s">
        <v>59</v>
      </c>
      <c r="E3" s="41">
        <v>1</v>
      </c>
      <c r="F3" s="41">
        <v>1</v>
      </c>
      <c r="G3" s="41">
        <v>0</v>
      </c>
      <c r="H3" s="41">
        <v>1</v>
      </c>
      <c r="I3" s="41">
        <v>1</v>
      </c>
      <c r="J3" s="41">
        <v>0</v>
      </c>
      <c r="K3" s="41">
        <v>0</v>
      </c>
      <c r="L3" s="40">
        <f>SUM(E3:K3)</f>
        <v>4</v>
      </c>
      <c r="M3" s="41">
        <v>1</v>
      </c>
      <c r="N3" s="41">
        <v>1</v>
      </c>
      <c r="O3" s="41">
        <v>1</v>
      </c>
      <c r="P3" s="41">
        <v>0</v>
      </c>
      <c r="Q3" s="41">
        <v>1</v>
      </c>
      <c r="R3" s="41">
        <v>1</v>
      </c>
      <c r="S3" s="40">
        <f>SUM(M3:R3)</f>
        <v>5</v>
      </c>
      <c r="T3" s="41">
        <v>0</v>
      </c>
      <c r="U3" s="41">
        <v>1</v>
      </c>
      <c r="V3" s="41">
        <v>1</v>
      </c>
      <c r="W3" s="41">
        <v>0</v>
      </c>
      <c r="X3" s="41">
        <v>0</v>
      </c>
      <c r="Y3" s="41">
        <v>0</v>
      </c>
      <c r="Z3" s="41">
        <v>0</v>
      </c>
      <c r="AA3" s="40">
        <f>SUM(T3:Z3)</f>
        <v>2</v>
      </c>
      <c r="AB3" s="43">
        <f>SUM(L3,S3,AA3)</f>
        <v>11</v>
      </c>
      <c r="AC3" s="42"/>
      <c r="AD3" s="44">
        <f>AB3/AA59</f>
        <v>0.6111111111111112</v>
      </c>
      <c r="AE3" s="48"/>
    </row>
    <row r="4" spans="1:31" s="49" customFormat="1" ht="18" customHeight="1">
      <c r="A4" s="125"/>
      <c r="B4" s="60" t="s">
        <v>75</v>
      </c>
      <c r="C4" s="61"/>
      <c r="D4" s="62"/>
      <c r="E4" s="41"/>
      <c r="F4" s="41"/>
      <c r="G4" s="41"/>
      <c r="H4" s="41"/>
      <c r="I4" s="41"/>
      <c r="J4" s="41"/>
      <c r="K4" s="41"/>
      <c r="L4" s="40">
        <f aca="true" t="shared" si="0" ref="L4:L54">SUM(E4:K4)</f>
        <v>0</v>
      </c>
      <c r="M4" s="41"/>
      <c r="N4" s="41"/>
      <c r="O4" s="41"/>
      <c r="P4" s="41"/>
      <c r="Q4" s="41"/>
      <c r="R4" s="41"/>
      <c r="S4" s="40">
        <f aca="true" t="shared" si="1" ref="S4:S54">SUM(M4:R4)</f>
        <v>0</v>
      </c>
      <c r="T4" s="41"/>
      <c r="U4" s="41"/>
      <c r="V4" s="41"/>
      <c r="W4" s="41"/>
      <c r="X4" s="41"/>
      <c r="Y4" s="41"/>
      <c r="Z4" s="41"/>
      <c r="AA4" s="40">
        <f aca="true" t="shared" si="2" ref="AA4:AA53">SUM(T4:Z4)</f>
        <v>0</v>
      </c>
      <c r="AB4" s="43">
        <f aca="true" t="shared" si="3" ref="AB4:AB54">SUM(L4,S4,AA4)</f>
        <v>0</v>
      </c>
      <c r="AC4" s="42"/>
      <c r="AD4" s="44">
        <f>AB4/AA59</f>
        <v>0</v>
      </c>
      <c r="AE4" s="48"/>
    </row>
    <row r="5" spans="1:31" s="49" customFormat="1" ht="18" customHeight="1">
      <c r="A5" s="125"/>
      <c r="B5" s="60" t="s">
        <v>76</v>
      </c>
      <c r="C5" s="61"/>
      <c r="D5" s="62"/>
      <c r="E5" s="41"/>
      <c r="F5" s="41"/>
      <c r="G5" s="41"/>
      <c r="H5" s="41"/>
      <c r="I5" s="41"/>
      <c r="J5" s="41"/>
      <c r="K5" s="41"/>
      <c r="L5" s="40">
        <f t="shared" si="0"/>
        <v>0</v>
      </c>
      <c r="M5" s="41"/>
      <c r="N5" s="41"/>
      <c r="O5" s="41"/>
      <c r="P5" s="41"/>
      <c r="Q5" s="41"/>
      <c r="R5" s="41"/>
      <c r="S5" s="40">
        <f t="shared" si="1"/>
        <v>0</v>
      </c>
      <c r="T5" s="41"/>
      <c r="U5" s="41"/>
      <c r="V5" s="41"/>
      <c r="W5" s="41"/>
      <c r="X5" s="41"/>
      <c r="Y5" s="41"/>
      <c r="Z5" s="41"/>
      <c r="AA5" s="40">
        <f t="shared" si="2"/>
        <v>0</v>
      </c>
      <c r="AB5" s="43">
        <f t="shared" si="3"/>
        <v>0</v>
      </c>
      <c r="AC5" s="42"/>
      <c r="AD5" s="44">
        <f>AB5/AA60</f>
        <v>0</v>
      </c>
      <c r="AE5" s="48"/>
    </row>
    <row r="6" spans="1:31" s="49" customFormat="1" ht="18" customHeight="1">
      <c r="A6" s="125" t="s">
        <v>6</v>
      </c>
      <c r="B6" s="60" t="s">
        <v>74</v>
      </c>
      <c r="C6" s="61"/>
      <c r="D6" s="62"/>
      <c r="E6" s="41"/>
      <c r="F6" s="41"/>
      <c r="G6" s="41"/>
      <c r="H6" s="41"/>
      <c r="I6" s="41"/>
      <c r="J6" s="41"/>
      <c r="K6" s="41"/>
      <c r="L6" s="40">
        <f t="shared" si="0"/>
        <v>0</v>
      </c>
      <c r="M6" s="41"/>
      <c r="N6" s="41"/>
      <c r="O6" s="41"/>
      <c r="P6" s="41"/>
      <c r="Q6" s="41"/>
      <c r="R6" s="41"/>
      <c r="S6" s="40">
        <f t="shared" si="1"/>
        <v>0</v>
      </c>
      <c r="T6" s="41"/>
      <c r="U6" s="41"/>
      <c r="V6" s="41"/>
      <c r="W6" s="41"/>
      <c r="X6" s="41"/>
      <c r="Y6" s="41"/>
      <c r="Z6" s="41"/>
      <c r="AA6" s="40">
        <f t="shared" si="2"/>
        <v>0</v>
      </c>
      <c r="AB6" s="43">
        <f t="shared" si="3"/>
        <v>0</v>
      </c>
      <c r="AC6" s="42"/>
      <c r="AD6" s="44">
        <f>AB6/AA56</f>
        <v>0</v>
      </c>
      <c r="AE6" s="48"/>
    </row>
    <row r="7" spans="1:31" s="49" customFormat="1" ht="16.5">
      <c r="A7" s="125"/>
      <c r="B7" s="60" t="s">
        <v>75</v>
      </c>
      <c r="C7" s="61" t="s">
        <v>65</v>
      </c>
      <c r="D7" s="62" t="s">
        <v>58</v>
      </c>
      <c r="E7" s="41">
        <v>1</v>
      </c>
      <c r="F7" s="41">
        <v>1</v>
      </c>
      <c r="G7" s="41">
        <v>1</v>
      </c>
      <c r="H7" s="41">
        <v>1</v>
      </c>
      <c r="I7" s="41">
        <v>1</v>
      </c>
      <c r="J7" s="41">
        <v>1</v>
      </c>
      <c r="K7" s="41">
        <v>0</v>
      </c>
      <c r="L7" s="40">
        <f t="shared" si="0"/>
        <v>6</v>
      </c>
      <c r="M7" s="41"/>
      <c r="N7" s="41"/>
      <c r="O7" s="41"/>
      <c r="P7" s="41"/>
      <c r="Q7" s="41"/>
      <c r="R7" s="41"/>
      <c r="S7" s="40">
        <f t="shared" si="1"/>
        <v>0</v>
      </c>
      <c r="T7" s="41"/>
      <c r="U7" s="41"/>
      <c r="V7" s="41"/>
      <c r="W7" s="41"/>
      <c r="X7" s="41"/>
      <c r="Y7" s="41"/>
      <c r="Z7" s="41"/>
      <c r="AA7" s="40">
        <f t="shared" si="2"/>
        <v>0</v>
      </c>
      <c r="AB7" s="43">
        <f t="shared" si="3"/>
        <v>6</v>
      </c>
      <c r="AC7" s="42"/>
      <c r="AD7" s="44">
        <f>AB7/AA59</f>
        <v>0.3333333333333333</v>
      </c>
      <c r="AE7" s="48"/>
    </row>
    <row r="8" spans="1:31" s="49" customFormat="1" ht="15" customHeight="1">
      <c r="A8" s="125"/>
      <c r="B8" s="60" t="s">
        <v>76</v>
      </c>
      <c r="C8" s="61"/>
      <c r="D8" s="62"/>
      <c r="E8" s="41"/>
      <c r="F8" s="41"/>
      <c r="G8" s="41"/>
      <c r="H8" s="41"/>
      <c r="I8" s="41"/>
      <c r="J8" s="41"/>
      <c r="K8" s="41"/>
      <c r="L8" s="40">
        <f t="shared" si="0"/>
        <v>0</v>
      </c>
      <c r="M8" s="41"/>
      <c r="N8" s="41"/>
      <c r="O8" s="41"/>
      <c r="P8" s="41"/>
      <c r="Q8" s="41"/>
      <c r="R8" s="41"/>
      <c r="S8" s="40">
        <f t="shared" si="1"/>
        <v>0</v>
      </c>
      <c r="T8" s="41"/>
      <c r="U8" s="41"/>
      <c r="V8" s="41"/>
      <c r="W8" s="41"/>
      <c r="X8" s="41"/>
      <c r="Y8" s="41"/>
      <c r="Z8" s="41"/>
      <c r="AA8" s="40">
        <f t="shared" si="2"/>
        <v>0</v>
      </c>
      <c r="AB8" s="43">
        <f t="shared" si="3"/>
        <v>0</v>
      </c>
      <c r="AC8" s="42"/>
      <c r="AD8" s="44">
        <f>AB8/AA57</f>
        <v>0</v>
      </c>
      <c r="AE8" s="48"/>
    </row>
    <row r="9" spans="1:31" s="51" customFormat="1" ht="18.75" customHeight="1">
      <c r="A9" s="124" t="s">
        <v>2</v>
      </c>
      <c r="B9" s="63" t="s">
        <v>77</v>
      </c>
      <c r="C9" s="64" t="s">
        <v>119</v>
      </c>
      <c r="D9" s="65" t="s">
        <v>58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0">
        <f t="shared" si="0"/>
        <v>0</v>
      </c>
      <c r="M9" s="45">
        <v>1</v>
      </c>
      <c r="N9" s="45">
        <v>1</v>
      </c>
      <c r="O9" s="45">
        <v>1</v>
      </c>
      <c r="P9" s="45">
        <v>1</v>
      </c>
      <c r="Q9" s="45">
        <v>1</v>
      </c>
      <c r="R9" s="45">
        <v>1</v>
      </c>
      <c r="S9" s="40">
        <f t="shared" si="1"/>
        <v>6</v>
      </c>
      <c r="T9" s="45">
        <v>0</v>
      </c>
      <c r="U9" s="45">
        <v>1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0">
        <f t="shared" si="2"/>
        <v>1</v>
      </c>
      <c r="AB9" s="43">
        <f t="shared" si="3"/>
        <v>7</v>
      </c>
      <c r="AC9" s="46"/>
      <c r="AD9" s="44">
        <f>AB9/AA58</f>
        <v>0.3888888888888889</v>
      </c>
      <c r="AE9" s="50"/>
    </row>
    <row r="10" spans="1:31" s="51" customFormat="1" ht="18.75" customHeight="1">
      <c r="A10" s="124"/>
      <c r="B10" s="63" t="s">
        <v>75</v>
      </c>
      <c r="C10" s="64" t="s">
        <v>62</v>
      </c>
      <c r="D10" s="65" t="s">
        <v>58</v>
      </c>
      <c r="E10" s="45">
        <v>1</v>
      </c>
      <c r="F10" s="45">
        <v>1</v>
      </c>
      <c r="G10" s="45">
        <v>1</v>
      </c>
      <c r="H10" s="45">
        <v>1</v>
      </c>
      <c r="I10" s="45">
        <v>1</v>
      </c>
      <c r="J10" s="45">
        <v>1</v>
      </c>
      <c r="K10" s="45">
        <v>0</v>
      </c>
      <c r="L10" s="40">
        <f t="shared" si="0"/>
        <v>6</v>
      </c>
      <c r="M10" s="45">
        <v>0</v>
      </c>
      <c r="N10" s="45">
        <v>1</v>
      </c>
      <c r="O10" s="45">
        <v>1</v>
      </c>
      <c r="P10" s="45">
        <v>1</v>
      </c>
      <c r="Q10" s="45">
        <v>1</v>
      </c>
      <c r="R10" s="45">
        <v>1</v>
      </c>
      <c r="S10" s="40">
        <f t="shared" si="1"/>
        <v>5</v>
      </c>
      <c r="T10" s="45">
        <v>0</v>
      </c>
      <c r="U10" s="45">
        <v>1</v>
      </c>
      <c r="V10" s="45">
        <v>1</v>
      </c>
      <c r="W10" s="45">
        <v>0</v>
      </c>
      <c r="X10" s="45">
        <v>0</v>
      </c>
      <c r="Y10" s="45">
        <v>0</v>
      </c>
      <c r="Z10" s="45">
        <v>0</v>
      </c>
      <c r="AA10" s="40">
        <f t="shared" si="2"/>
        <v>2</v>
      </c>
      <c r="AB10" s="43">
        <f t="shared" si="3"/>
        <v>13</v>
      </c>
      <c r="AC10" s="46"/>
      <c r="AD10" s="44">
        <f>AB10/AA60</f>
        <v>0.6842105263157895</v>
      </c>
      <c r="AE10" s="50"/>
    </row>
    <row r="11" spans="1:31" s="51" customFormat="1" ht="18.75" customHeight="1">
      <c r="A11" s="124" t="s">
        <v>3</v>
      </c>
      <c r="B11" s="63" t="s">
        <v>77</v>
      </c>
      <c r="C11" s="64" t="s">
        <v>68</v>
      </c>
      <c r="D11" s="65" t="s">
        <v>58</v>
      </c>
      <c r="E11" s="45">
        <v>1</v>
      </c>
      <c r="F11" s="45">
        <v>0</v>
      </c>
      <c r="G11" s="45">
        <v>1</v>
      </c>
      <c r="H11" s="45">
        <v>1</v>
      </c>
      <c r="I11" s="45">
        <v>1</v>
      </c>
      <c r="J11" s="45">
        <v>0</v>
      </c>
      <c r="K11" s="45">
        <v>0</v>
      </c>
      <c r="L11" s="40">
        <f t="shared" si="0"/>
        <v>4</v>
      </c>
      <c r="M11" s="45">
        <v>0</v>
      </c>
      <c r="N11" s="45">
        <v>0</v>
      </c>
      <c r="O11" s="45">
        <v>0</v>
      </c>
      <c r="P11" s="45">
        <v>1</v>
      </c>
      <c r="Q11" s="45">
        <v>1</v>
      </c>
      <c r="R11" s="45">
        <v>1</v>
      </c>
      <c r="S11" s="40">
        <f t="shared" si="1"/>
        <v>3</v>
      </c>
      <c r="T11" s="45">
        <v>0</v>
      </c>
      <c r="U11" s="45">
        <v>0</v>
      </c>
      <c r="V11" s="45">
        <v>1</v>
      </c>
      <c r="W11" s="45">
        <v>1</v>
      </c>
      <c r="X11" s="45">
        <v>1</v>
      </c>
      <c r="Y11" s="45">
        <v>1</v>
      </c>
      <c r="Z11" s="45">
        <v>0</v>
      </c>
      <c r="AA11" s="40">
        <f t="shared" si="2"/>
        <v>4</v>
      </c>
      <c r="AB11" s="43">
        <f t="shared" si="3"/>
        <v>11</v>
      </c>
      <c r="AC11" s="46"/>
      <c r="AD11" s="44">
        <f>AB11/AA56</f>
        <v>0.6111111111111112</v>
      </c>
      <c r="AE11" s="50"/>
    </row>
    <row r="12" spans="1:31" s="51" customFormat="1" ht="18.75" customHeight="1">
      <c r="A12" s="124"/>
      <c r="B12" s="63" t="s">
        <v>75</v>
      </c>
      <c r="C12" s="66" t="s">
        <v>62</v>
      </c>
      <c r="D12" s="67" t="s">
        <v>58</v>
      </c>
      <c r="E12" s="45">
        <v>1</v>
      </c>
      <c r="F12" s="45">
        <v>1</v>
      </c>
      <c r="G12" s="45">
        <v>1</v>
      </c>
      <c r="H12" s="45">
        <v>1</v>
      </c>
      <c r="I12" s="45">
        <v>0</v>
      </c>
      <c r="J12" s="45">
        <v>0</v>
      </c>
      <c r="K12" s="45">
        <v>0</v>
      </c>
      <c r="L12" s="40">
        <f t="shared" si="0"/>
        <v>4</v>
      </c>
      <c r="M12" s="45">
        <v>0</v>
      </c>
      <c r="N12" s="45">
        <v>0</v>
      </c>
      <c r="O12" s="45">
        <v>1</v>
      </c>
      <c r="P12" s="45">
        <v>1</v>
      </c>
      <c r="Q12" s="45">
        <v>1</v>
      </c>
      <c r="R12" s="45">
        <v>1</v>
      </c>
      <c r="S12" s="40">
        <f t="shared" si="1"/>
        <v>4</v>
      </c>
      <c r="T12" s="45">
        <v>0</v>
      </c>
      <c r="U12" s="45">
        <v>0</v>
      </c>
      <c r="V12" s="45">
        <v>1</v>
      </c>
      <c r="W12" s="45">
        <v>0</v>
      </c>
      <c r="X12" s="45">
        <v>1</v>
      </c>
      <c r="Y12" s="45">
        <v>0</v>
      </c>
      <c r="Z12" s="45">
        <v>0</v>
      </c>
      <c r="AA12" s="40">
        <f t="shared" si="2"/>
        <v>2</v>
      </c>
      <c r="AB12" s="43">
        <f t="shared" si="3"/>
        <v>10</v>
      </c>
      <c r="AC12" s="46"/>
      <c r="AD12" s="44">
        <f>AB12/AA60</f>
        <v>0.5263157894736842</v>
      </c>
      <c r="AE12" s="50"/>
    </row>
    <row r="13" spans="1:31" s="51" customFormat="1" ht="18.75" customHeight="1">
      <c r="A13" s="124" t="s">
        <v>4</v>
      </c>
      <c r="B13" s="63" t="s">
        <v>77</v>
      </c>
      <c r="C13" s="64" t="s">
        <v>62</v>
      </c>
      <c r="D13" s="65" t="s">
        <v>58</v>
      </c>
      <c r="E13" s="45">
        <v>1</v>
      </c>
      <c r="F13" s="45">
        <v>1</v>
      </c>
      <c r="G13" s="45">
        <v>1</v>
      </c>
      <c r="H13" s="45">
        <v>1</v>
      </c>
      <c r="I13" s="45">
        <v>1</v>
      </c>
      <c r="J13" s="45">
        <v>0</v>
      </c>
      <c r="K13" s="45">
        <v>0</v>
      </c>
      <c r="L13" s="40">
        <f t="shared" si="0"/>
        <v>5</v>
      </c>
      <c r="M13" s="45">
        <v>0</v>
      </c>
      <c r="N13" s="45">
        <v>0</v>
      </c>
      <c r="O13" s="45">
        <v>1</v>
      </c>
      <c r="P13" s="45">
        <v>1</v>
      </c>
      <c r="Q13" s="45">
        <v>0</v>
      </c>
      <c r="R13" s="45">
        <v>0</v>
      </c>
      <c r="S13" s="40">
        <v>2</v>
      </c>
      <c r="T13" s="45">
        <v>0</v>
      </c>
      <c r="U13" s="45">
        <v>0</v>
      </c>
      <c r="V13" s="45">
        <v>1</v>
      </c>
      <c r="W13" s="45">
        <v>0</v>
      </c>
      <c r="X13" s="45">
        <v>0</v>
      </c>
      <c r="Y13" s="45">
        <v>1</v>
      </c>
      <c r="Z13" s="45">
        <v>0</v>
      </c>
      <c r="AA13" s="40">
        <f t="shared" si="2"/>
        <v>2</v>
      </c>
      <c r="AB13" s="43">
        <f t="shared" si="3"/>
        <v>9</v>
      </c>
      <c r="AC13" s="46"/>
      <c r="AD13" s="44">
        <f>AB13/AA59</f>
        <v>0.5</v>
      </c>
      <c r="AE13" s="50"/>
    </row>
    <row r="14" spans="1:31" s="51" customFormat="1" ht="18" customHeight="1">
      <c r="A14" s="124"/>
      <c r="B14" s="63" t="s">
        <v>75</v>
      </c>
      <c r="C14" s="64" t="s">
        <v>65</v>
      </c>
      <c r="D14" s="65" t="s">
        <v>58</v>
      </c>
      <c r="E14" s="45">
        <v>0</v>
      </c>
      <c r="F14" s="45">
        <v>1</v>
      </c>
      <c r="G14" s="45">
        <v>1</v>
      </c>
      <c r="H14" s="45">
        <v>0</v>
      </c>
      <c r="I14" s="45">
        <v>0</v>
      </c>
      <c r="J14" s="45">
        <v>0</v>
      </c>
      <c r="K14" s="45">
        <v>0</v>
      </c>
      <c r="L14" s="40">
        <f t="shared" si="0"/>
        <v>2</v>
      </c>
      <c r="M14" s="45">
        <v>0</v>
      </c>
      <c r="N14" s="45">
        <v>0</v>
      </c>
      <c r="O14" s="45">
        <v>1</v>
      </c>
      <c r="P14" s="45">
        <v>1</v>
      </c>
      <c r="Q14" s="45">
        <v>1</v>
      </c>
      <c r="R14" s="45">
        <v>1</v>
      </c>
      <c r="S14" s="40">
        <f t="shared" si="1"/>
        <v>4</v>
      </c>
      <c r="T14" s="45">
        <v>0</v>
      </c>
      <c r="U14" s="45">
        <v>0</v>
      </c>
      <c r="V14" s="45">
        <v>1</v>
      </c>
      <c r="W14" s="45">
        <v>0</v>
      </c>
      <c r="X14" s="45">
        <v>0</v>
      </c>
      <c r="Y14" s="45">
        <v>1</v>
      </c>
      <c r="Z14" s="45">
        <v>0</v>
      </c>
      <c r="AA14" s="40">
        <f t="shared" si="2"/>
        <v>2</v>
      </c>
      <c r="AB14" s="43">
        <f t="shared" si="3"/>
        <v>8</v>
      </c>
      <c r="AC14" s="46"/>
      <c r="AD14" s="44">
        <f>AB14/AA57</f>
        <v>0.4444444444444444</v>
      </c>
      <c r="AE14" s="50"/>
    </row>
    <row r="15" spans="1:31" s="51" customFormat="1" ht="19.5" customHeight="1">
      <c r="A15" s="121" t="s">
        <v>0</v>
      </c>
      <c r="B15" s="68" t="s">
        <v>78</v>
      </c>
      <c r="C15" s="69" t="s">
        <v>63</v>
      </c>
      <c r="D15" s="70" t="s">
        <v>58</v>
      </c>
      <c r="E15" s="47"/>
      <c r="F15" s="47"/>
      <c r="G15" s="47"/>
      <c r="H15" s="47"/>
      <c r="I15" s="47"/>
      <c r="J15" s="47"/>
      <c r="K15" s="47"/>
      <c r="L15" s="40">
        <f t="shared" si="0"/>
        <v>0</v>
      </c>
      <c r="M15" s="47"/>
      <c r="N15" s="47"/>
      <c r="O15" s="47"/>
      <c r="P15" s="47"/>
      <c r="Q15" s="47"/>
      <c r="R15" s="47"/>
      <c r="S15" s="40">
        <f t="shared" si="1"/>
        <v>0</v>
      </c>
      <c r="T15" s="47">
        <v>0</v>
      </c>
      <c r="U15" s="47">
        <v>1</v>
      </c>
      <c r="V15" s="47">
        <v>1</v>
      </c>
      <c r="W15" s="47">
        <v>1</v>
      </c>
      <c r="X15" s="47">
        <v>1</v>
      </c>
      <c r="Y15" s="47">
        <v>1</v>
      </c>
      <c r="Z15" s="47">
        <v>1</v>
      </c>
      <c r="AA15" s="40">
        <f t="shared" si="2"/>
        <v>6</v>
      </c>
      <c r="AB15" s="43">
        <f t="shared" si="3"/>
        <v>6</v>
      </c>
      <c r="AC15" s="31"/>
      <c r="AD15" s="44">
        <f>AB15/AA58</f>
        <v>0.3333333333333333</v>
      </c>
      <c r="AE15" s="50"/>
    </row>
    <row r="16" spans="1:31" s="51" customFormat="1" ht="19.5" customHeight="1">
      <c r="A16" s="121"/>
      <c r="B16" s="68" t="s">
        <v>126</v>
      </c>
      <c r="C16" s="69" t="s">
        <v>68</v>
      </c>
      <c r="D16" s="70" t="s">
        <v>64</v>
      </c>
      <c r="E16" s="47">
        <v>1</v>
      </c>
      <c r="F16" s="47">
        <v>0</v>
      </c>
      <c r="G16" s="47">
        <v>1</v>
      </c>
      <c r="H16" s="47">
        <v>1</v>
      </c>
      <c r="I16" s="47">
        <v>1</v>
      </c>
      <c r="J16" s="47">
        <v>1</v>
      </c>
      <c r="K16" s="47"/>
      <c r="L16" s="40">
        <f t="shared" si="0"/>
        <v>5</v>
      </c>
      <c r="M16" s="47"/>
      <c r="N16" s="47"/>
      <c r="O16" s="47"/>
      <c r="P16" s="47"/>
      <c r="Q16" s="47"/>
      <c r="R16" s="47"/>
      <c r="S16" s="40">
        <f t="shared" si="1"/>
        <v>0</v>
      </c>
      <c r="T16" s="47"/>
      <c r="U16" s="47"/>
      <c r="V16" s="47"/>
      <c r="W16" s="47"/>
      <c r="X16" s="47"/>
      <c r="Y16" s="47"/>
      <c r="Z16" s="47"/>
      <c r="AA16" s="40">
        <f t="shared" si="2"/>
        <v>0</v>
      </c>
      <c r="AB16" s="43">
        <f t="shared" si="3"/>
        <v>5</v>
      </c>
      <c r="AC16" s="31"/>
      <c r="AD16" s="44">
        <f>AB16/AA56</f>
        <v>0.2777777777777778</v>
      </c>
      <c r="AE16" s="50"/>
    </row>
    <row r="17" spans="1:31" s="51" customFormat="1" ht="19.5" customHeight="1">
      <c r="A17" s="121"/>
      <c r="B17" s="68" t="s">
        <v>79</v>
      </c>
      <c r="C17" s="69"/>
      <c r="D17" s="70"/>
      <c r="E17" s="47"/>
      <c r="F17" s="47"/>
      <c r="G17" s="47"/>
      <c r="H17" s="47"/>
      <c r="I17" s="47"/>
      <c r="J17" s="47"/>
      <c r="K17" s="47"/>
      <c r="L17" s="40">
        <f t="shared" si="0"/>
        <v>0</v>
      </c>
      <c r="M17" s="47"/>
      <c r="N17" s="47"/>
      <c r="O17" s="47"/>
      <c r="P17" s="47"/>
      <c r="Q17" s="47"/>
      <c r="R17" s="47"/>
      <c r="S17" s="40">
        <f t="shared" si="1"/>
        <v>0</v>
      </c>
      <c r="T17" s="47"/>
      <c r="U17" s="47"/>
      <c r="V17" s="47"/>
      <c r="W17" s="47"/>
      <c r="X17" s="47"/>
      <c r="Y17" s="47"/>
      <c r="Z17" s="47"/>
      <c r="AA17" s="40">
        <f t="shared" si="2"/>
        <v>0</v>
      </c>
      <c r="AB17" s="43">
        <f t="shared" si="3"/>
        <v>0</v>
      </c>
      <c r="AC17" s="31"/>
      <c r="AD17" s="44">
        <f>AB17/AA59</f>
        <v>0</v>
      </c>
      <c r="AE17" s="50"/>
    </row>
    <row r="18" spans="1:31" s="51" customFormat="1" ht="19.5" customHeight="1">
      <c r="A18" s="121"/>
      <c r="B18" s="68" t="s">
        <v>80</v>
      </c>
      <c r="C18" s="69"/>
      <c r="D18" s="70"/>
      <c r="E18" s="47"/>
      <c r="F18" s="47"/>
      <c r="G18" s="47"/>
      <c r="H18" s="47"/>
      <c r="I18" s="47"/>
      <c r="J18" s="47"/>
      <c r="K18" s="47"/>
      <c r="L18" s="40">
        <f t="shared" si="0"/>
        <v>0</v>
      </c>
      <c r="M18" s="47"/>
      <c r="N18" s="47"/>
      <c r="O18" s="47"/>
      <c r="P18" s="47"/>
      <c r="Q18" s="47"/>
      <c r="R18" s="47"/>
      <c r="S18" s="40">
        <f t="shared" si="1"/>
        <v>0</v>
      </c>
      <c r="T18" s="47"/>
      <c r="U18" s="47"/>
      <c r="V18" s="47"/>
      <c r="W18" s="47"/>
      <c r="X18" s="47"/>
      <c r="Y18" s="47"/>
      <c r="Z18" s="47"/>
      <c r="AA18" s="40">
        <f t="shared" si="2"/>
        <v>0</v>
      </c>
      <c r="AB18" s="43">
        <f t="shared" si="3"/>
        <v>0</v>
      </c>
      <c r="AC18" s="31"/>
      <c r="AD18" s="44">
        <f>AB18/AA58</f>
        <v>0</v>
      </c>
      <c r="AE18" s="50"/>
    </row>
    <row r="19" spans="1:31" s="51" customFormat="1" ht="18" customHeight="1">
      <c r="A19" s="121" t="s">
        <v>1</v>
      </c>
      <c r="B19" s="68" t="s">
        <v>101</v>
      </c>
      <c r="C19" s="117" t="s">
        <v>65</v>
      </c>
      <c r="D19" s="70" t="s">
        <v>64</v>
      </c>
      <c r="E19" s="47">
        <v>1</v>
      </c>
      <c r="F19" s="47">
        <v>1</v>
      </c>
      <c r="G19" s="47">
        <v>0</v>
      </c>
      <c r="H19" s="47">
        <v>1</v>
      </c>
      <c r="I19" s="47">
        <v>1</v>
      </c>
      <c r="J19" s="47">
        <v>0</v>
      </c>
      <c r="K19" s="47">
        <v>0</v>
      </c>
      <c r="L19" s="40">
        <f t="shared" si="0"/>
        <v>4</v>
      </c>
      <c r="M19" s="47"/>
      <c r="N19" s="47"/>
      <c r="O19" s="47"/>
      <c r="P19" s="47"/>
      <c r="Q19" s="47"/>
      <c r="R19" s="47"/>
      <c r="S19" s="40">
        <f t="shared" si="1"/>
        <v>0</v>
      </c>
      <c r="T19" s="47"/>
      <c r="U19" s="47">
        <v>1</v>
      </c>
      <c r="V19" s="47">
        <v>1</v>
      </c>
      <c r="W19" s="47">
        <v>1</v>
      </c>
      <c r="X19" s="47"/>
      <c r="Y19" s="47">
        <v>1</v>
      </c>
      <c r="Z19" s="47"/>
      <c r="AA19" s="40">
        <f t="shared" si="2"/>
        <v>4</v>
      </c>
      <c r="AB19" s="43">
        <f t="shared" si="3"/>
        <v>8</v>
      </c>
      <c r="AC19" s="31"/>
      <c r="AD19" s="44">
        <f>AB19/AA60</f>
        <v>0.42105263157894735</v>
      </c>
      <c r="AE19" s="50"/>
    </row>
    <row r="20" spans="1:31" s="51" customFormat="1" ht="18" customHeight="1">
      <c r="A20" s="121"/>
      <c r="B20" s="68" t="s">
        <v>75</v>
      </c>
      <c r="C20" s="133" t="s">
        <v>65</v>
      </c>
      <c r="D20" s="70"/>
      <c r="E20" s="47"/>
      <c r="F20" s="47"/>
      <c r="G20" s="47"/>
      <c r="H20" s="47"/>
      <c r="I20" s="47"/>
      <c r="J20" s="47"/>
      <c r="K20" s="47"/>
      <c r="L20" s="40"/>
      <c r="M20" s="47"/>
      <c r="N20" s="47"/>
      <c r="O20" s="47"/>
      <c r="P20" s="47"/>
      <c r="Q20" s="47"/>
      <c r="R20" s="47"/>
      <c r="S20" s="40"/>
      <c r="T20" s="47"/>
      <c r="U20" s="47">
        <v>1</v>
      </c>
      <c r="V20" s="47">
        <v>1</v>
      </c>
      <c r="W20" s="47"/>
      <c r="X20" s="47"/>
      <c r="Y20" s="47">
        <v>1</v>
      </c>
      <c r="Z20" s="47">
        <v>1</v>
      </c>
      <c r="AA20" s="40">
        <f>SUM(T20:Z20)</f>
        <v>4</v>
      </c>
      <c r="AB20" s="43">
        <f t="shared" si="3"/>
        <v>4</v>
      </c>
      <c r="AC20" s="31"/>
      <c r="AD20" s="44">
        <f>AB20/AA60</f>
        <v>0.21052631578947367</v>
      </c>
      <c r="AE20" s="50"/>
    </row>
    <row r="21" spans="1:31" s="51" customFormat="1" ht="18" customHeight="1">
      <c r="A21" s="121"/>
      <c r="B21" s="68" t="s">
        <v>123</v>
      </c>
      <c r="C21" s="134"/>
      <c r="D21" s="70" t="s">
        <v>64</v>
      </c>
      <c r="E21" s="47"/>
      <c r="F21" s="47"/>
      <c r="G21" s="47"/>
      <c r="H21" s="47"/>
      <c r="I21" s="47"/>
      <c r="J21" s="47"/>
      <c r="K21" s="47"/>
      <c r="L21" s="40">
        <f t="shared" si="0"/>
        <v>0</v>
      </c>
      <c r="M21" s="47"/>
      <c r="N21" s="47"/>
      <c r="O21" s="47"/>
      <c r="P21" s="47"/>
      <c r="Q21" s="47"/>
      <c r="R21" s="47"/>
      <c r="S21" s="40">
        <f t="shared" si="1"/>
        <v>0</v>
      </c>
      <c r="T21" s="47"/>
      <c r="U21" s="47">
        <v>1</v>
      </c>
      <c r="V21" s="47">
        <v>1</v>
      </c>
      <c r="W21" s="47"/>
      <c r="X21" s="47"/>
      <c r="Y21" s="47">
        <v>1</v>
      </c>
      <c r="Z21" s="47">
        <v>1</v>
      </c>
      <c r="AA21" s="40">
        <f t="shared" si="2"/>
        <v>4</v>
      </c>
      <c r="AB21" s="43">
        <f t="shared" si="3"/>
        <v>4</v>
      </c>
      <c r="AC21" s="31"/>
      <c r="AD21" s="44">
        <f>AB21/AA60</f>
        <v>0.21052631578947367</v>
      </c>
      <c r="AE21" s="50"/>
    </row>
    <row r="22" spans="1:31" s="51" customFormat="1" ht="18" customHeight="1">
      <c r="A22" s="121"/>
      <c r="B22" s="68" t="s">
        <v>124</v>
      </c>
      <c r="C22" s="135"/>
      <c r="D22" s="70"/>
      <c r="E22" s="47"/>
      <c r="F22" s="47"/>
      <c r="G22" s="47"/>
      <c r="H22" s="47"/>
      <c r="I22" s="47"/>
      <c r="J22" s="47"/>
      <c r="K22" s="47"/>
      <c r="L22" s="40">
        <f t="shared" si="0"/>
        <v>0</v>
      </c>
      <c r="M22" s="47"/>
      <c r="N22" s="47"/>
      <c r="O22" s="47"/>
      <c r="P22" s="47"/>
      <c r="Q22" s="47"/>
      <c r="R22" s="47"/>
      <c r="S22" s="40">
        <f t="shared" si="1"/>
        <v>0</v>
      </c>
      <c r="T22" s="47"/>
      <c r="U22" s="47"/>
      <c r="V22" s="47"/>
      <c r="W22" s="47"/>
      <c r="X22" s="47"/>
      <c r="Y22" s="47"/>
      <c r="Z22" s="47"/>
      <c r="AA22" s="40">
        <f t="shared" si="2"/>
        <v>0</v>
      </c>
      <c r="AB22" s="43">
        <f t="shared" si="3"/>
        <v>0</v>
      </c>
      <c r="AC22" s="31"/>
      <c r="AD22" s="44">
        <f>AB22/AA60</f>
        <v>0</v>
      </c>
      <c r="AE22" s="50"/>
    </row>
    <row r="23" spans="1:31" s="51" customFormat="1" ht="18" customHeight="1">
      <c r="A23" s="121"/>
      <c r="B23" s="68" t="s">
        <v>125</v>
      </c>
      <c r="C23" s="105" t="s">
        <v>61</v>
      </c>
      <c r="D23" s="70" t="s">
        <v>66</v>
      </c>
      <c r="E23" s="47">
        <v>1</v>
      </c>
      <c r="F23" s="47">
        <v>1</v>
      </c>
      <c r="G23" s="47">
        <v>0</v>
      </c>
      <c r="H23" s="47">
        <v>1</v>
      </c>
      <c r="I23" s="47">
        <v>1</v>
      </c>
      <c r="J23" s="47">
        <v>0</v>
      </c>
      <c r="K23" s="47">
        <v>0</v>
      </c>
      <c r="L23" s="40">
        <f t="shared" si="0"/>
        <v>4</v>
      </c>
      <c r="M23" s="47"/>
      <c r="N23" s="47"/>
      <c r="O23" s="47"/>
      <c r="P23" s="47"/>
      <c r="Q23" s="47"/>
      <c r="R23" s="47"/>
      <c r="S23" s="40">
        <f t="shared" si="1"/>
        <v>0</v>
      </c>
      <c r="T23" s="47"/>
      <c r="U23" s="47"/>
      <c r="V23" s="47"/>
      <c r="W23" s="47"/>
      <c r="X23" s="47"/>
      <c r="Y23" s="47"/>
      <c r="Z23" s="47"/>
      <c r="AA23" s="40">
        <f t="shared" si="2"/>
        <v>0</v>
      </c>
      <c r="AB23" s="43">
        <f t="shared" si="3"/>
        <v>4</v>
      </c>
      <c r="AC23" s="31"/>
      <c r="AD23" s="44">
        <f>AB23/AA57</f>
        <v>0.2222222222222222</v>
      </c>
      <c r="AE23" s="50"/>
    </row>
    <row r="24" spans="1:31" s="49" customFormat="1" ht="16.5">
      <c r="A24" s="71" t="s">
        <v>18</v>
      </c>
      <c r="B24" s="60" t="s">
        <v>98</v>
      </c>
      <c r="C24" s="61" t="s">
        <v>62</v>
      </c>
      <c r="D24" s="62" t="s">
        <v>67</v>
      </c>
      <c r="E24" s="41">
        <v>0</v>
      </c>
      <c r="F24" s="41">
        <v>0</v>
      </c>
      <c r="G24" s="41">
        <v>1</v>
      </c>
      <c r="H24" s="41">
        <v>1</v>
      </c>
      <c r="I24" s="41">
        <v>1</v>
      </c>
      <c r="J24" s="41">
        <v>1</v>
      </c>
      <c r="K24" s="41">
        <v>0</v>
      </c>
      <c r="L24" s="40">
        <f t="shared" si="0"/>
        <v>4</v>
      </c>
      <c r="M24" s="41">
        <v>1</v>
      </c>
      <c r="N24" s="41">
        <v>1</v>
      </c>
      <c r="O24" s="41">
        <v>1</v>
      </c>
      <c r="P24" s="41">
        <v>1</v>
      </c>
      <c r="Q24" s="41">
        <v>1</v>
      </c>
      <c r="R24" s="41">
        <v>1</v>
      </c>
      <c r="S24" s="40">
        <f t="shared" si="1"/>
        <v>6</v>
      </c>
      <c r="T24" s="41">
        <v>0</v>
      </c>
      <c r="U24" s="41">
        <v>1</v>
      </c>
      <c r="V24" s="41">
        <v>1</v>
      </c>
      <c r="W24" s="41">
        <v>1</v>
      </c>
      <c r="X24" s="41">
        <v>1</v>
      </c>
      <c r="Y24" s="41">
        <v>1</v>
      </c>
      <c r="Z24" s="41">
        <v>0</v>
      </c>
      <c r="AA24" s="40">
        <f t="shared" si="2"/>
        <v>5</v>
      </c>
      <c r="AB24" s="43">
        <f t="shared" si="3"/>
        <v>15</v>
      </c>
      <c r="AC24" s="42"/>
      <c r="AD24" s="44">
        <f>AB24/AA57</f>
        <v>0.8333333333333334</v>
      </c>
      <c r="AE24" s="48"/>
    </row>
    <row r="25" spans="1:31" s="51" customFormat="1" ht="16.5">
      <c r="A25" s="71" t="s">
        <v>19</v>
      </c>
      <c r="B25" s="60" t="s">
        <v>99</v>
      </c>
      <c r="C25" s="61" t="s">
        <v>100</v>
      </c>
      <c r="D25" s="62" t="s">
        <v>67</v>
      </c>
      <c r="E25" s="41">
        <v>1</v>
      </c>
      <c r="F25" s="41">
        <v>1</v>
      </c>
      <c r="G25" s="41">
        <v>1</v>
      </c>
      <c r="H25" s="41">
        <v>1</v>
      </c>
      <c r="I25" s="41">
        <v>1</v>
      </c>
      <c r="J25" s="41">
        <v>1</v>
      </c>
      <c r="K25" s="41">
        <v>0</v>
      </c>
      <c r="L25" s="40">
        <f t="shared" si="0"/>
        <v>6</v>
      </c>
      <c r="M25" s="41">
        <v>1</v>
      </c>
      <c r="N25" s="41">
        <v>1</v>
      </c>
      <c r="O25" s="41">
        <v>1</v>
      </c>
      <c r="P25" s="41">
        <v>0</v>
      </c>
      <c r="Q25" s="41">
        <v>1</v>
      </c>
      <c r="R25" s="41">
        <v>1</v>
      </c>
      <c r="S25" s="40">
        <f t="shared" si="1"/>
        <v>5</v>
      </c>
      <c r="T25" s="41">
        <v>1</v>
      </c>
      <c r="U25" s="41">
        <v>1</v>
      </c>
      <c r="V25" s="41">
        <v>1</v>
      </c>
      <c r="W25" s="41">
        <v>0</v>
      </c>
      <c r="X25" s="41">
        <v>0</v>
      </c>
      <c r="Y25" s="41">
        <v>1</v>
      </c>
      <c r="Z25" s="41">
        <v>0</v>
      </c>
      <c r="AA25" s="40">
        <f t="shared" si="2"/>
        <v>4</v>
      </c>
      <c r="AB25" s="43">
        <f t="shared" si="3"/>
        <v>15</v>
      </c>
      <c r="AC25" s="42"/>
      <c r="AD25" s="44">
        <f>AB25/AA59</f>
        <v>0.8333333333333334</v>
      </c>
      <c r="AE25" s="50"/>
    </row>
    <row r="26" spans="1:31" s="51" customFormat="1" ht="16.5">
      <c r="A26" s="124" t="s">
        <v>15</v>
      </c>
      <c r="B26" s="63" t="s">
        <v>81</v>
      </c>
      <c r="C26" s="64" t="s">
        <v>62</v>
      </c>
      <c r="D26" s="65" t="s">
        <v>59</v>
      </c>
      <c r="E26" s="45">
        <v>0</v>
      </c>
      <c r="F26" s="45">
        <v>1</v>
      </c>
      <c r="G26" s="45">
        <v>1</v>
      </c>
      <c r="H26" s="45">
        <v>1</v>
      </c>
      <c r="I26" s="45">
        <v>1</v>
      </c>
      <c r="J26" s="45">
        <v>1</v>
      </c>
      <c r="K26" s="45">
        <v>0</v>
      </c>
      <c r="L26" s="40">
        <f t="shared" si="0"/>
        <v>5</v>
      </c>
      <c r="M26" s="45">
        <v>1</v>
      </c>
      <c r="N26" s="45">
        <v>1</v>
      </c>
      <c r="O26" s="45">
        <v>1</v>
      </c>
      <c r="P26" s="45">
        <v>0</v>
      </c>
      <c r="Q26" s="45">
        <v>0</v>
      </c>
      <c r="R26" s="45">
        <v>0</v>
      </c>
      <c r="S26" s="40">
        <f t="shared" si="1"/>
        <v>3</v>
      </c>
      <c r="T26" s="45"/>
      <c r="U26" s="45"/>
      <c r="V26" s="45"/>
      <c r="W26" s="45"/>
      <c r="X26" s="45"/>
      <c r="Y26" s="45"/>
      <c r="Z26" s="45"/>
      <c r="AA26" s="40">
        <f t="shared" si="2"/>
        <v>0</v>
      </c>
      <c r="AB26" s="43">
        <f t="shared" si="3"/>
        <v>8</v>
      </c>
      <c r="AC26" s="46"/>
      <c r="AD26" s="44">
        <f>AB26/AA56</f>
        <v>0.4444444444444444</v>
      </c>
      <c r="AE26" s="50"/>
    </row>
    <row r="27" spans="1:31" s="51" customFormat="1" ht="31.5" customHeight="1">
      <c r="A27" s="124"/>
      <c r="B27" s="63" t="s">
        <v>82</v>
      </c>
      <c r="C27" s="64" t="s">
        <v>116</v>
      </c>
      <c r="D27" s="65" t="s">
        <v>58</v>
      </c>
      <c r="E27" s="45">
        <v>0</v>
      </c>
      <c r="F27" s="45">
        <v>0</v>
      </c>
      <c r="G27" s="45">
        <v>1</v>
      </c>
      <c r="H27" s="45">
        <v>1</v>
      </c>
      <c r="I27" s="45">
        <v>1</v>
      </c>
      <c r="J27" s="45">
        <v>1</v>
      </c>
      <c r="K27" s="45">
        <v>0</v>
      </c>
      <c r="L27" s="40">
        <f t="shared" si="0"/>
        <v>4</v>
      </c>
      <c r="M27" s="45">
        <v>0</v>
      </c>
      <c r="N27" s="45">
        <v>0</v>
      </c>
      <c r="O27" s="45">
        <v>1</v>
      </c>
      <c r="P27" s="45">
        <v>1</v>
      </c>
      <c r="Q27" s="45">
        <v>1</v>
      </c>
      <c r="R27" s="45">
        <v>1</v>
      </c>
      <c r="S27" s="40">
        <f t="shared" si="1"/>
        <v>4</v>
      </c>
      <c r="T27" s="45"/>
      <c r="U27" s="45"/>
      <c r="V27" s="45"/>
      <c r="W27" s="45"/>
      <c r="X27" s="45"/>
      <c r="Y27" s="45"/>
      <c r="Z27" s="45"/>
      <c r="AA27" s="40">
        <f t="shared" si="2"/>
        <v>0</v>
      </c>
      <c r="AB27" s="43">
        <f t="shared" si="3"/>
        <v>8</v>
      </c>
      <c r="AC27" s="46"/>
      <c r="AD27" s="44">
        <f>AB27/AA59</f>
        <v>0.4444444444444444</v>
      </c>
      <c r="AE27" s="50"/>
    </row>
    <row r="28" spans="1:31" s="51" customFormat="1" ht="16.5">
      <c r="A28" s="124" t="s">
        <v>16</v>
      </c>
      <c r="B28" s="63" t="s">
        <v>81</v>
      </c>
      <c r="C28" s="64" t="s">
        <v>68</v>
      </c>
      <c r="D28" s="65" t="s">
        <v>59</v>
      </c>
      <c r="E28" s="45">
        <v>1</v>
      </c>
      <c r="F28" s="45">
        <v>0</v>
      </c>
      <c r="G28" s="45">
        <v>1</v>
      </c>
      <c r="H28" s="45">
        <v>1</v>
      </c>
      <c r="I28" s="45">
        <v>1</v>
      </c>
      <c r="J28" s="45">
        <v>0</v>
      </c>
      <c r="K28" s="45">
        <v>0</v>
      </c>
      <c r="L28" s="40">
        <f t="shared" si="0"/>
        <v>4</v>
      </c>
      <c r="M28" s="45">
        <v>1</v>
      </c>
      <c r="N28" s="45">
        <v>1</v>
      </c>
      <c r="O28" s="45">
        <v>1</v>
      </c>
      <c r="P28" s="45">
        <v>1</v>
      </c>
      <c r="Q28" s="45">
        <v>1</v>
      </c>
      <c r="R28" s="45">
        <v>1</v>
      </c>
      <c r="S28" s="40">
        <f t="shared" si="1"/>
        <v>6</v>
      </c>
      <c r="T28" s="45"/>
      <c r="U28" s="45">
        <v>1</v>
      </c>
      <c r="V28" s="45"/>
      <c r="W28" s="45">
        <v>1</v>
      </c>
      <c r="X28" s="45">
        <v>1</v>
      </c>
      <c r="Y28" s="45">
        <v>1</v>
      </c>
      <c r="Z28" s="45"/>
      <c r="AA28" s="40">
        <f t="shared" si="2"/>
        <v>4</v>
      </c>
      <c r="AB28" s="43">
        <f t="shared" si="3"/>
        <v>14</v>
      </c>
      <c r="AC28" s="46"/>
      <c r="AD28" s="44">
        <f>AB28/AA57</f>
        <v>0.7777777777777778</v>
      </c>
      <c r="AE28" s="50"/>
    </row>
    <row r="29" spans="1:31" s="51" customFormat="1" ht="28.5">
      <c r="A29" s="124"/>
      <c r="B29" s="63" t="s">
        <v>82</v>
      </c>
      <c r="C29" s="64" t="s">
        <v>61</v>
      </c>
      <c r="D29" s="65" t="s">
        <v>58</v>
      </c>
      <c r="E29" s="45">
        <v>1</v>
      </c>
      <c r="F29" s="45">
        <v>1</v>
      </c>
      <c r="G29" s="45">
        <v>0</v>
      </c>
      <c r="H29" s="45">
        <v>1</v>
      </c>
      <c r="I29" s="45">
        <v>1</v>
      </c>
      <c r="J29" s="45"/>
      <c r="K29" s="45">
        <v>1</v>
      </c>
      <c r="L29" s="40">
        <f t="shared" si="0"/>
        <v>5</v>
      </c>
      <c r="M29" s="45">
        <v>1</v>
      </c>
      <c r="N29" s="45">
        <v>1</v>
      </c>
      <c r="O29" s="45">
        <v>1</v>
      </c>
      <c r="P29" s="45">
        <v>1</v>
      </c>
      <c r="Q29" s="45">
        <v>1</v>
      </c>
      <c r="R29" s="45">
        <v>0</v>
      </c>
      <c r="S29" s="40">
        <f t="shared" si="1"/>
        <v>5</v>
      </c>
      <c r="T29" s="45">
        <v>1</v>
      </c>
      <c r="U29" s="45">
        <v>1</v>
      </c>
      <c r="V29" s="45">
        <v>1</v>
      </c>
      <c r="W29" s="45">
        <v>1</v>
      </c>
      <c r="X29" s="45">
        <v>1</v>
      </c>
      <c r="Y29" s="45"/>
      <c r="Z29" s="45"/>
      <c r="AA29" s="40">
        <f t="shared" si="2"/>
        <v>5</v>
      </c>
      <c r="AB29" s="43">
        <f t="shared" si="3"/>
        <v>15</v>
      </c>
      <c r="AC29" s="46"/>
      <c r="AD29" s="44">
        <f>AB29/AA58</f>
        <v>0.8333333333333334</v>
      </c>
      <c r="AE29" s="50"/>
    </row>
    <row r="30" spans="1:31" s="49" customFormat="1" ht="16.5">
      <c r="A30" s="124" t="s">
        <v>17</v>
      </c>
      <c r="B30" s="63" t="s">
        <v>81</v>
      </c>
      <c r="C30" s="64" t="s">
        <v>62</v>
      </c>
      <c r="D30" s="65" t="s">
        <v>59</v>
      </c>
      <c r="E30" s="45">
        <v>1</v>
      </c>
      <c r="F30" s="45">
        <v>1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0">
        <f t="shared" si="0"/>
        <v>2</v>
      </c>
      <c r="M30" s="45">
        <v>0</v>
      </c>
      <c r="N30" s="45">
        <v>1</v>
      </c>
      <c r="O30" s="45">
        <v>0</v>
      </c>
      <c r="P30" s="45">
        <v>0</v>
      </c>
      <c r="Q30" s="45">
        <v>0</v>
      </c>
      <c r="R30" s="45">
        <v>0</v>
      </c>
      <c r="S30" s="40">
        <f t="shared" si="1"/>
        <v>1</v>
      </c>
      <c r="T30" s="45"/>
      <c r="U30" s="45"/>
      <c r="V30" s="45"/>
      <c r="W30" s="45"/>
      <c r="X30" s="45"/>
      <c r="Y30" s="45"/>
      <c r="Z30" s="45"/>
      <c r="AA30" s="40">
        <f t="shared" si="2"/>
        <v>0</v>
      </c>
      <c r="AB30" s="43">
        <f t="shared" si="3"/>
        <v>3</v>
      </c>
      <c r="AC30" s="46"/>
      <c r="AD30" s="44">
        <f>AB30/AA59</f>
        <v>0.16666666666666666</v>
      </c>
      <c r="AE30" s="48"/>
    </row>
    <row r="31" spans="1:31" s="49" customFormat="1" ht="28.5">
      <c r="A31" s="124"/>
      <c r="B31" s="63" t="s">
        <v>82</v>
      </c>
      <c r="C31" s="64" t="s">
        <v>63</v>
      </c>
      <c r="D31" s="65" t="s">
        <v>58</v>
      </c>
      <c r="E31" s="45">
        <v>0</v>
      </c>
      <c r="F31" s="45">
        <v>1</v>
      </c>
      <c r="G31" s="45">
        <v>1</v>
      </c>
      <c r="H31" s="45">
        <v>0</v>
      </c>
      <c r="I31" s="45">
        <v>0</v>
      </c>
      <c r="J31" s="45">
        <v>0</v>
      </c>
      <c r="K31" s="45">
        <v>0</v>
      </c>
      <c r="L31" s="40">
        <f t="shared" si="0"/>
        <v>2</v>
      </c>
      <c r="M31" s="45">
        <v>0</v>
      </c>
      <c r="N31" s="45">
        <v>0</v>
      </c>
      <c r="O31" s="45">
        <v>1</v>
      </c>
      <c r="P31" s="45">
        <v>1</v>
      </c>
      <c r="Q31" s="45">
        <v>1</v>
      </c>
      <c r="R31" s="45">
        <v>0</v>
      </c>
      <c r="S31" s="40">
        <f t="shared" si="1"/>
        <v>3</v>
      </c>
      <c r="T31" s="45"/>
      <c r="U31" s="45"/>
      <c r="V31" s="45"/>
      <c r="W31" s="45"/>
      <c r="X31" s="45"/>
      <c r="Y31" s="45"/>
      <c r="Z31" s="45"/>
      <c r="AA31" s="40">
        <f t="shared" si="2"/>
        <v>0</v>
      </c>
      <c r="AB31" s="43">
        <f t="shared" si="3"/>
        <v>5</v>
      </c>
      <c r="AC31" s="46"/>
      <c r="AD31" s="44">
        <f>AB31/AA57</f>
        <v>0.2777777777777778</v>
      </c>
      <c r="AE31" s="48"/>
    </row>
    <row r="32" spans="1:31" s="51" customFormat="1" ht="18.75" customHeight="1">
      <c r="A32" s="121" t="s">
        <v>13</v>
      </c>
      <c r="B32" s="68" t="s">
        <v>83</v>
      </c>
      <c r="C32" s="69" t="s">
        <v>102</v>
      </c>
      <c r="D32" s="70" t="s">
        <v>58</v>
      </c>
      <c r="E32" s="47">
        <v>0</v>
      </c>
      <c r="F32" s="47">
        <v>0</v>
      </c>
      <c r="G32" s="47">
        <v>1</v>
      </c>
      <c r="H32" s="47">
        <v>0</v>
      </c>
      <c r="I32" s="47">
        <v>0</v>
      </c>
      <c r="J32" s="47">
        <v>0</v>
      </c>
      <c r="K32" s="47">
        <v>0</v>
      </c>
      <c r="L32" s="40">
        <f t="shared" si="0"/>
        <v>1</v>
      </c>
      <c r="M32" s="47"/>
      <c r="N32" s="47"/>
      <c r="O32" s="47"/>
      <c r="P32" s="47"/>
      <c r="Q32" s="47"/>
      <c r="R32" s="47"/>
      <c r="S32" s="40">
        <f t="shared" si="1"/>
        <v>0</v>
      </c>
      <c r="T32" s="47"/>
      <c r="U32" s="47"/>
      <c r="V32" s="47">
        <v>1</v>
      </c>
      <c r="W32" s="47"/>
      <c r="X32" s="47">
        <v>1</v>
      </c>
      <c r="Y32" s="47">
        <v>1</v>
      </c>
      <c r="Z32" s="47"/>
      <c r="AA32" s="40">
        <f t="shared" si="2"/>
        <v>3</v>
      </c>
      <c r="AB32" s="43">
        <f t="shared" si="3"/>
        <v>4</v>
      </c>
      <c r="AC32" s="31"/>
      <c r="AD32" s="44">
        <f>AB32/AA60</f>
        <v>0.21052631578947367</v>
      </c>
      <c r="AE32" s="50"/>
    </row>
    <row r="33" spans="1:31" s="51" customFormat="1" ht="18.75" customHeight="1">
      <c r="A33" s="121"/>
      <c r="B33" s="68" t="s">
        <v>84</v>
      </c>
      <c r="C33" s="69"/>
      <c r="D33" s="70"/>
      <c r="E33" s="47"/>
      <c r="F33" s="47"/>
      <c r="G33" s="47"/>
      <c r="H33" s="47"/>
      <c r="I33" s="47"/>
      <c r="J33" s="47"/>
      <c r="K33" s="47"/>
      <c r="L33" s="40">
        <f t="shared" si="0"/>
        <v>0</v>
      </c>
      <c r="M33" s="47"/>
      <c r="N33" s="47"/>
      <c r="O33" s="47"/>
      <c r="P33" s="47"/>
      <c r="Q33" s="47"/>
      <c r="R33" s="47"/>
      <c r="S33" s="40">
        <f t="shared" si="1"/>
        <v>0</v>
      </c>
      <c r="T33" s="47"/>
      <c r="U33" s="47"/>
      <c r="V33" s="47"/>
      <c r="W33" s="47"/>
      <c r="X33" s="47"/>
      <c r="Y33" s="47"/>
      <c r="Z33" s="47"/>
      <c r="AA33" s="40">
        <f t="shared" si="2"/>
        <v>0</v>
      </c>
      <c r="AB33" s="43">
        <f t="shared" si="3"/>
        <v>0</v>
      </c>
      <c r="AC33" s="31"/>
      <c r="AD33" s="44">
        <f>AB33/AA56</f>
        <v>0</v>
      </c>
      <c r="AE33" s="50"/>
    </row>
    <row r="34" spans="1:31" s="51" customFormat="1" ht="18.75" customHeight="1">
      <c r="A34" s="121"/>
      <c r="B34" s="68" t="s">
        <v>85</v>
      </c>
      <c r="C34" s="69" t="s">
        <v>68</v>
      </c>
      <c r="D34" s="70" t="s">
        <v>64</v>
      </c>
      <c r="E34" s="104" t="s">
        <v>103</v>
      </c>
      <c r="F34" s="47"/>
      <c r="G34" s="47"/>
      <c r="H34" s="47"/>
      <c r="I34" s="47"/>
      <c r="J34" s="47"/>
      <c r="K34" s="47"/>
      <c r="L34" s="40">
        <v>4</v>
      </c>
      <c r="M34" s="47"/>
      <c r="N34" s="47">
        <v>1</v>
      </c>
      <c r="O34" s="47"/>
      <c r="P34" s="47"/>
      <c r="Q34" s="47"/>
      <c r="R34" s="47"/>
      <c r="S34" s="40">
        <f t="shared" si="1"/>
        <v>1</v>
      </c>
      <c r="T34" s="47">
        <v>1</v>
      </c>
      <c r="U34" s="47"/>
      <c r="V34" s="47">
        <v>1</v>
      </c>
      <c r="W34" s="47"/>
      <c r="X34" s="47">
        <v>1</v>
      </c>
      <c r="Y34" s="47">
        <v>1</v>
      </c>
      <c r="Z34" s="47"/>
      <c r="AA34" s="40">
        <f t="shared" si="2"/>
        <v>4</v>
      </c>
      <c r="AB34" s="43">
        <f t="shared" si="3"/>
        <v>9</v>
      </c>
      <c r="AC34" s="31"/>
      <c r="AD34" s="44">
        <f>AB34/AA56</f>
        <v>0.5</v>
      </c>
      <c r="AE34" s="50"/>
    </row>
    <row r="35" spans="1:31" s="51" customFormat="1" ht="18.75" customHeight="1">
      <c r="A35" s="121"/>
      <c r="B35" s="68" t="s">
        <v>86</v>
      </c>
      <c r="C35" s="69"/>
      <c r="D35" s="70"/>
      <c r="E35" s="47"/>
      <c r="F35" s="47"/>
      <c r="G35" s="47"/>
      <c r="H35" s="47"/>
      <c r="I35" s="47"/>
      <c r="J35" s="47"/>
      <c r="K35" s="47"/>
      <c r="L35" s="40">
        <f t="shared" si="0"/>
        <v>0</v>
      </c>
      <c r="M35" s="47"/>
      <c r="N35" s="47"/>
      <c r="O35" s="47"/>
      <c r="P35" s="47"/>
      <c r="Q35" s="47"/>
      <c r="R35" s="47"/>
      <c r="S35" s="40">
        <f t="shared" si="1"/>
        <v>0</v>
      </c>
      <c r="T35" s="47"/>
      <c r="U35" s="47"/>
      <c r="V35" s="47"/>
      <c r="W35" s="47"/>
      <c r="X35" s="47"/>
      <c r="Y35" s="47"/>
      <c r="Z35" s="47"/>
      <c r="AA35" s="40">
        <f t="shared" si="2"/>
        <v>0</v>
      </c>
      <c r="AB35" s="43">
        <f t="shared" si="3"/>
        <v>0</v>
      </c>
      <c r="AC35" s="31"/>
      <c r="AD35" s="44">
        <f>AB35/AA57</f>
        <v>0</v>
      </c>
      <c r="AE35" s="50"/>
    </row>
    <row r="36" spans="1:31" s="51" customFormat="1" ht="18.75" customHeight="1">
      <c r="A36" s="121" t="s">
        <v>14</v>
      </c>
      <c r="B36" s="68" t="s">
        <v>83</v>
      </c>
      <c r="C36" s="69" t="s">
        <v>68</v>
      </c>
      <c r="D36" s="70"/>
      <c r="E36" s="47">
        <v>0</v>
      </c>
      <c r="F36" s="47">
        <v>0</v>
      </c>
      <c r="G36" s="47">
        <v>0</v>
      </c>
      <c r="H36" s="47">
        <v>1</v>
      </c>
      <c r="I36" s="47">
        <v>1</v>
      </c>
      <c r="J36" s="47">
        <v>0</v>
      </c>
      <c r="K36" s="47">
        <v>0</v>
      </c>
      <c r="L36" s="40">
        <f t="shared" si="0"/>
        <v>2</v>
      </c>
      <c r="M36" s="47"/>
      <c r="N36" s="47"/>
      <c r="O36" s="47"/>
      <c r="P36" s="47"/>
      <c r="Q36" s="47"/>
      <c r="R36" s="47"/>
      <c r="S36" s="40">
        <f t="shared" si="1"/>
        <v>0</v>
      </c>
      <c r="T36" s="47"/>
      <c r="U36" s="47"/>
      <c r="V36" s="47"/>
      <c r="W36" s="47"/>
      <c r="X36" s="47"/>
      <c r="Y36" s="47"/>
      <c r="Z36" s="47"/>
      <c r="AA36" s="40">
        <f t="shared" si="2"/>
        <v>0</v>
      </c>
      <c r="AB36" s="43">
        <f t="shared" si="3"/>
        <v>2</v>
      </c>
      <c r="AC36" s="31"/>
      <c r="AD36" s="44">
        <f>AB36/AA56</f>
        <v>0.1111111111111111</v>
      </c>
      <c r="AE36" s="50"/>
    </row>
    <row r="37" spans="1:31" s="51" customFormat="1" ht="18.75" customHeight="1">
      <c r="A37" s="121"/>
      <c r="B37" s="68" t="s">
        <v>84</v>
      </c>
      <c r="C37" s="69"/>
      <c r="D37" s="70"/>
      <c r="E37" s="47"/>
      <c r="F37" s="47"/>
      <c r="G37" s="47"/>
      <c r="H37" s="47"/>
      <c r="I37" s="47"/>
      <c r="J37" s="47"/>
      <c r="K37" s="47"/>
      <c r="L37" s="40">
        <f t="shared" si="0"/>
        <v>0</v>
      </c>
      <c r="M37" s="47"/>
      <c r="N37" s="47"/>
      <c r="O37" s="47"/>
      <c r="P37" s="47"/>
      <c r="Q37" s="47"/>
      <c r="R37" s="47"/>
      <c r="S37" s="40">
        <f t="shared" si="1"/>
        <v>0</v>
      </c>
      <c r="T37" s="47"/>
      <c r="U37" s="47"/>
      <c r="V37" s="47"/>
      <c r="W37" s="47"/>
      <c r="X37" s="47"/>
      <c r="Y37" s="47"/>
      <c r="Z37" s="47"/>
      <c r="AA37" s="40">
        <f t="shared" si="2"/>
        <v>0</v>
      </c>
      <c r="AB37" s="43">
        <f t="shared" si="3"/>
        <v>0</v>
      </c>
      <c r="AC37" s="31"/>
      <c r="AD37" s="44">
        <f>AB37/AA57</f>
        <v>0</v>
      </c>
      <c r="AE37" s="50"/>
    </row>
    <row r="38" spans="1:31" s="51" customFormat="1" ht="15" customHeight="1">
      <c r="A38" s="121"/>
      <c r="B38" s="68" t="s">
        <v>85</v>
      </c>
      <c r="C38" s="69" t="s">
        <v>65</v>
      </c>
      <c r="D38" s="70" t="s">
        <v>64</v>
      </c>
      <c r="E38" s="47">
        <v>0</v>
      </c>
      <c r="F38" s="47">
        <v>0</v>
      </c>
      <c r="G38" s="47">
        <v>1</v>
      </c>
      <c r="H38" s="47">
        <v>1</v>
      </c>
      <c r="I38" s="47">
        <v>1</v>
      </c>
      <c r="J38" s="47">
        <v>1</v>
      </c>
      <c r="K38" s="47">
        <v>0</v>
      </c>
      <c r="L38" s="40">
        <f t="shared" si="0"/>
        <v>4</v>
      </c>
      <c r="M38" s="47"/>
      <c r="N38" s="47"/>
      <c r="O38" s="47"/>
      <c r="P38" s="47"/>
      <c r="Q38" s="47"/>
      <c r="R38" s="47"/>
      <c r="S38" s="40">
        <f t="shared" si="1"/>
        <v>0</v>
      </c>
      <c r="T38" s="47"/>
      <c r="U38" s="47"/>
      <c r="V38" s="47"/>
      <c r="W38" s="47"/>
      <c r="X38" s="47"/>
      <c r="Y38" s="47"/>
      <c r="Z38" s="47"/>
      <c r="AA38" s="40">
        <f t="shared" si="2"/>
        <v>0</v>
      </c>
      <c r="AB38" s="43">
        <f t="shared" si="3"/>
        <v>4</v>
      </c>
      <c r="AC38" s="31"/>
      <c r="AD38" s="44">
        <f>AB38/AA59</f>
        <v>0.2222222222222222</v>
      </c>
      <c r="AE38" s="50"/>
    </row>
    <row r="39" spans="1:31" s="51" customFormat="1" ht="15" customHeight="1">
      <c r="A39" s="121"/>
      <c r="B39" s="68" t="s">
        <v>86</v>
      </c>
      <c r="C39" s="72"/>
      <c r="D39" s="73"/>
      <c r="E39" s="47"/>
      <c r="F39" s="47"/>
      <c r="G39" s="47"/>
      <c r="H39" s="47"/>
      <c r="I39" s="47"/>
      <c r="J39" s="47"/>
      <c r="K39" s="47"/>
      <c r="L39" s="40">
        <f t="shared" si="0"/>
        <v>0</v>
      </c>
      <c r="M39" s="47"/>
      <c r="N39" s="47"/>
      <c r="O39" s="47"/>
      <c r="P39" s="47"/>
      <c r="Q39" s="47"/>
      <c r="R39" s="47"/>
      <c r="S39" s="40">
        <f t="shared" si="1"/>
        <v>0</v>
      </c>
      <c r="T39" s="47"/>
      <c r="U39" s="47"/>
      <c r="V39" s="47"/>
      <c r="W39" s="47"/>
      <c r="X39" s="47"/>
      <c r="Y39" s="47"/>
      <c r="Z39" s="47"/>
      <c r="AA39" s="40">
        <f t="shared" si="2"/>
        <v>0</v>
      </c>
      <c r="AB39" s="43">
        <f t="shared" si="3"/>
        <v>0</v>
      </c>
      <c r="AC39" s="31"/>
      <c r="AD39" s="44">
        <f>AB39/AA59</f>
        <v>0</v>
      </c>
      <c r="AE39" s="50"/>
    </row>
    <row r="40" spans="1:31" s="51" customFormat="1" ht="15" customHeight="1">
      <c r="A40" s="71" t="s">
        <v>27</v>
      </c>
      <c r="B40" s="60" t="s">
        <v>99</v>
      </c>
      <c r="C40" s="61" t="s">
        <v>65</v>
      </c>
      <c r="D40" s="62" t="s">
        <v>66</v>
      </c>
      <c r="E40" s="41">
        <v>0</v>
      </c>
      <c r="F40" s="41">
        <v>1</v>
      </c>
      <c r="G40" s="41">
        <v>0</v>
      </c>
      <c r="H40" s="41">
        <v>1</v>
      </c>
      <c r="I40" s="41">
        <v>1</v>
      </c>
      <c r="J40" s="41">
        <v>0</v>
      </c>
      <c r="K40" s="41">
        <v>0</v>
      </c>
      <c r="L40" s="40">
        <f t="shared" si="0"/>
        <v>3</v>
      </c>
      <c r="M40" s="41">
        <v>0</v>
      </c>
      <c r="N40" s="41">
        <v>1</v>
      </c>
      <c r="O40" s="41">
        <v>1</v>
      </c>
      <c r="P40" s="41">
        <v>1</v>
      </c>
      <c r="Q40" s="41">
        <v>1</v>
      </c>
      <c r="R40" s="41">
        <v>1</v>
      </c>
      <c r="S40" s="40">
        <f t="shared" si="1"/>
        <v>5</v>
      </c>
      <c r="T40" s="41">
        <v>1</v>
      </c>
      <c r="U40" s="41">
        <v>1</v>
      </c>
      <c r="V40" s="41">
        <v>1</v>
      </c>
      <c r="W40" s="41">
        <v>0</v>
      </c>
      <c r="X40" s="41">
        <v>0</v>
      </c>
      <c r="Y40" s="41">
        <v>1</v>
      </c>
      <c r="Z40" s="41">
        <v>1</v>
      </c>
      <c r="AA40" s="40">
        <f t="shared" si="2"/>
        <v>5</v>
      </c>
      <c r="AB40" s="43">
        <f t="shared" si="3"/>
        <v>13</v>
      </c>
      <c r="AC40" s="42"/>
      <c r="AD40" s="44">
        <f>AB40/AA59</f>
        <v>0.7222222222222222</v>
      </c>
      <c r="AE40" s="50"/>
    </row>
    <row r="41" spans="1:31" s="51" customFormat="1" ht="15.75" customHeight="1">
      <c r="A41" s="71" t="s">
        <v>28</v>
      </c>
      <c r="B41" s="60" t="s">
        <v>99</v>
      </c>
      <c r="C41" s="61" t="s">
        <v>68</v>
      </c>
      <c r="D41" s="62" t="s">
        <v>66</v>
      </c>
      <c r="E41" s="41">
        <v>0</v>
      </c>
      <c r="F41" s="41">
        <v>0</v>
      </c>
      <c r="G41" s="41">
        <v>0</v>
      </c>
      <c r="H41" s="41">
        <v>1</v>
      </c>
      <c r="I41" s="41">
        <v>1</v>
      </c>
      <c r="J41" s="41">
        <v>1</v>
      </c>
      <c r="K41" s="41">
        <v>0</v>
      </c>
      <c r="L41" s="40">
        <f t="shared" si="0"/>
        <v>3</v>
      </c>
      <c r="M41" s="41">
        <v>1</v>
      </c>
      <c r="N41" s="41">
        <v>1</v>
      </c>
      <c r="O41" s="41">
        <v>1</v>
      </c>
      <c r="P41" s="41">
        <v>1</v>
      </c>
      <c r="Q41" s="41">
        <v>0</v>
      </c>
      <c r="R41" s="41">
        <v>0</v>
      </c>
      <c r="S41" s="40">
        <f t="shared" si="1"/>
        <v>4</v>
      </c>
      <c r="T41" s="41">
        <v>0</v>
      </c>
      <c r="U41" s="41">
        <v>1</v>
      </c>
      <c r="V41" s="41">
        <v>0</v>
      </c>
      <c r="W41" s="41">
        <v>1</v>
      </c>
      <c r="X41" s="41">
        <v>1</v>
      </c>
      <c r="Y41" s="41">
        <v>1</v>
      </c>
      <c r="Z41" s="41">
        <v>1</v>
      </c>
      <c r="AA41" s="40">
        <f t="shared" si="2"/>
        <v>5</v>
      </c>
      <c r="AB41" s="43">
        <f t="shared" si="3"/>
        <v>12</v>
      </c>
      <c r="AC41" s="42"/>
      <c r="AD41" s="44">
        <f>AB41/AA56</f>
        <v>0.6666666666666666</v>
      </c>
      <c r="AE41" s="50"/>
    </row>
    <row r="42" spans="1:31" s="49" customFormat="1" ht="27" customHeight="1">
      <c r="A42" s="74" t="s">
        <v>24</v>
      </c>
      <c r="B42" s="63" t="s">
        <v>87</v>
      </c>
      <c r="C42" s="64" t="s">
        <v>61</v>
      </c>
      <c r="D42" s="65" t="s">
        <v>59</v>
      </c>
      <c r="E42" s="45">
        <v>0</v>
      </c>
      <c r="F42" s="45">
        <v>0</v>
      </c>
      <c r="G42" s="45">
        <v>0</v>
      </c>
      <c r="H42" s="45">
        <v>1</v>
      </c>
      <c r="I42" s="45">
        <v>1</v>
      </c>
      <c r="J42" s="45">
        <v>0</v>
      </c>
      <c r="K42" s="45">
        <v>1</v>
      </c>
      <c r="L42" s="40">
        <f t="shared" si="0"/>
        <v>3</v>
      </c>
      <c r="M42" s="45">
        <v>0</v>
      </c>
      <c r="N42" s="45">
        <v>0</v>
      </c>
      <c r="O42" s="45">
        <v>1</v>
      </c>
      <c r="P42" s="45">
        <v>0</v>
      </c>
      <c r="Q42" s="45">
        <v>1</v>
      </c>
      <c r="R42" s="45">
        <v>0</v>
      </c>
      <c r="S42" s="40">
        <f t="shared" si="1"/>
        <v>2</v>
      </c>
      <c r="T42" s="45">
        <v>1</v>
      </c>
      <c r="U42" s="45">
        <v>1</v>
      </c>
      <c r="V42" s="45">
        <v>1</v>
      </c>
      <c r="W42" s="45">
        <v>0</v>
      </c>
      <c r="X42" s="45">
        <v>0</v>
      </c>
      <c r="Y42" s="45">
        <v>1</v>
      </c>
      <c r="Z42" s="45">
        <v>0</v>
      </c>
      <c r="AA42" s="40">
        <f t="shared" si="2"/>
        <v>4</v>
      </c>
      <c r="AB42" s="43">
        <f t="shared" si="3"/>
        <v>9</v>
      </c>
      <c r="AC42" s="46"/>
      <c r="AD42" s="44">
        <f>AB42/AA56</f>
        <v>0.5</v>
      </c>
      <c r="AE42" s="48"/>
    </row>
    <row r="43" spans="1:32" s="51" customFormat="1" ht="27" customHeight="1">
      <c r="A43" s="74" t="s">
        <v>25</v>
      </c>
      <c r="B43" s="63" t="s">
        <v>87</v>
      </c>
      <c r="C43" s="64" t="s">
        <v>62</v>
      </c>
      <c r="D43" s="65" t="s">
        <v>59</v>
      </c>
      <c r="E43" s="45">
        <v>1</v>
      </c>
      <c r="F43" s="45">
        <v>1</v>
      </c>
      <c r="G43" s="45">
        <v>1</v>
      </c>
      <c r="H43" s="45">
        <v>0</v>
      </c>
      <c r="I43" s="45">
        <v>0</v>
      </c>
      <c r="J43" s="45">
        <v>0</v>
      </c>
      <c r="K43" s="45">
        <v>0</v>
      </c>
      <c r="L43" s="40">
        <f t="shared" si="0"/>
        <v>3</v>
      </c>
      <c r="M43" s="45">
        <v>0</v>
      </c>
      <c r="N43" s="45">
        <v>0</v>
      </c>
      <c r="O43" s="45">
        <v>1</v>
      </c>
      <c r="P43" s="45">
        <v>1</v>
      </c>
      <c r="Q43" s="45">
        <v>1</v>
      </c>
      <c r="R43" s="45">
        <v>1</v>
      </c>
      <c r="S43" s="40">
        <f t="shared" si="1"/>
        <v>4</v>
      </c>
      <c r="T43" s="45">
        <v>0</v>
      </c>
      <c r="U43" s="45">
        <v>1</v>
      </c>
      <c r="V43" s="45"/>
      <c r="W43" s="45">
        <v>1</v>
      </c>
      <c r="X43" s="45">
        <v>1</v>
      </c>
      <c r="Y43" s="45">
        <v>1</v>
      </c>
      <c r="Z43" s="45"/>
      <c r="AA43" s="40">
        <f t="shared" si="2"/>
        <v>4</v>
      </c>
      <c r="AB43" s="43">
        <f t="shared" si="3"/>
        <v>11</v>
      </c>
      <c r="AC43" s="46"/>
      <c r="AD43" s="44">
        <f>AB43/AA57</f>
        <v>0.6111111111111112</v>
      </c>
      <c r="AE43" s="50"/>
      <c r="AF43" s="52"/>
    </row>
    <row r="44" spans="1:31" s="51" customFormat="1" ht="27" customHeight="1">
      <c r="A44" s="74" t="s">
        <v>26</v>
      </c>
      <c r="B44" s="63" t="s">
        <v>87</v>
      </c>
      <c r="C44" s="64" t="s">
        <v>61</v>
      </c>
      <c r="D44" s="65" t="s">
        <v>59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0">
        <f t="shared" si="0"/>
        <v>0</v>
      </c>
      <c r="M44" s="45"/>
      <c r="N44" s="45"/>
      <c r="O44" s="45"/>
      <c r="P44" s="45"/>
      <c r="Q44" s="45"/>
      <c r="R44" s="45"/>
      <c r="S44" s="40">
        <f t="shared" si="1"/>
        <v>0</v>
      </c>
      <c r="T44" s="45"/>
      <c r="U44" s="45"/>
      <c r="V44" s="45"/>
      <c r="W44" s="45"/>
      <c r="X44" s="45"/>
      <c r="Y44" s="45"/>
      <c r="Z44" s="45"/>
      <c r="AA44" s="40">
        <f t="shared" si="2"/>
        <v>0</v>
      </c>
      <c r="AB44" s="43">
        <f t="shared" si="3"/>
        <v>0</v>
      </c>
      <c r="AC44" s="46"/>
      <c r="AD44" s="44">
        <f>AB44/AA60</f>
        <v>0</v>
      </c>
      <c r="AE44" s="50"/>
    </row>
    <row r="45" spans="1:31" s="51" customFormat="1" ht="17.25" customHeight="1">
      <c r="A45" s="121" t="s">
        <v>23</v>
      </c>
      <c r="B45" s="68" t="s">
        <v>88</v>
      </c>
      <c r="C45" s="133" t="s">
        <v>104</v>
      </c>
      <c r="D45" s="70" t="s">
        <v>59</v>
      </c>
      <c r="E45" s="47">
        <v>1</v>
      </c>
      <c r="F45" s="47">
        <v>1</v>
      </c>
      <c r="G45" s="47">
        <v>1</v>
      </c>
      <c r="H45" s="47">
        <v>1</v>
      </c>
      <c r="I45" s="47">
        <v>1</v>
      </c>
      <c r="J45" s="47">
        <v>1</v>
      </c>
      <c r="K45" s="47">
        <v>0</v>
      </c>
      <c r="L45" s="40">
        <f t="shared" si="0"/>
        <v>6</v>
      </c>
      <c r="M45" s="47">
        <v>1</v>
      </c>
      <c r="N45" s="47">
        <v>1</v>
      </c>
      <c r="O45" s="47">
        <v>1</v>
      </c>
      <c r="P45" s="47">
        <v>1</v>
      </c>
      <c r="Q45" s="47">
        <v>1</v>
      </c>
      <c r="R45" s="47">
        <v>1</v>
      </c>
      <c r="S45" s="40">
        <f t="shared" si="1"/>
        <v>6</v>
      </c>
      <c r="T45" s="47">
        <v>1</v>
      </c>
      <c r="U45" s="47">
        <v>1</v>
      </c>
      <c r="V45" s="47">
        <v>1</v>
      </c>
      <c r="W45" s="47">
        <v>1</v>
      </c>
      <c r="X45" s="47">
        <v>0</v>
      </c>
      <c r="Y45" s="47">
        <v>1</v>
      </c>
      <c r="Z45" s="47">
        <v>1</v>
      </c>
      <c r="AA45" s="40">
        <f t="shared" si="2"/>
        <v>6</v>
      </c>
      <c r="AB45" s="43">
        <f t="shared" si="3"/>
        <v>18</v>
      </c>
      <c r="AC45" s="31"/>
      <c r="AD45" s="44">
        <f>AB45/AA59</f>
        <v>1</v>
      </c>
      <c r="AE45" s="50"/>
    </row>
    <row r="46" spans="1:31" s="51" customFormat="1" ht="17.25" customHeight="1">
      <c r="A46" s="121"/>
      <c r="B46" s="68" t="s">
        <v>89</v>
      </c>
      <c r="C46" s="134"/>
      <c r="D46" s="70" t="s">
        <v>59</v>
      </c>
      <c r="E46" s="47"/>
      <c r="F46" s="47"/>
      <c r="G46" s="47"/>
      <c r="H46" s="47"/>
      <c r="I46" s="47"/>
      <c r="J46" s="47"/>
      <c r="K46" s="47"/>
      <c r="L46" s="40">
        <f t="shared" si="0"/>
        <v>0</v>
      </c>
      <c r="M46" s="47"/>
      <c r="N46" s="47"/>
      <c r="O46" s="47"/>
      <c r="P46" s="47"/>
      <c r="Q46" s="47"/>
      <c r="R46" s="47"/>
      <c r="S46" s="40">
        <f t="shared" si="1"/>
        <v>0</v>
      </c>
      <c r="T46" s="47"/>
      <c r="U46" s="47"/>
      <c r="V46" s="47"/>
      <c r="W46" s="47"/>
      <c r="X46" s="47"/>
      <c r="Y46" s="47"/>
      <c r="Z46" s="47"/>
      <c r="AA46" s="40">
        <f t="shared" si="2"/>
        <v>0</v>
      </c>
      <c r="AB46" s="43">
        <f t="shared" si="3"/>
        <v>0</v>
      </c>
      <c r="AC46" s="31"/>
      <c r="AD46" s="44">
        <f>AB46/AA56</f>
        <v>0</v>
      </c>
      <c r="AE46" s="50"/>
    </row>
    <row r="47" spans="1:31" s="51" customFormat="1" ht="17.25" customHeight="1">
      <c r="A47" s="121"/>
      <c r="B47" s="68" t="s">
        <v>122</v>
      </c>
      <c r="C47" s="135"/>
      <c r="D47" s="70" t="s">
        <v>64</v>
      </c>
      <c r="E47" s="47"/>
      <c r="F47" s="47"/>
      <c r="G47" s="47"/>
      <c r="H47" s="47"/>
      <c r="I47" s="47"/>
      <c r="J47" s="47"/>
      <c r="K47" s="47"/>
      <c r="L47" s="40">
        <f t="shared" si="0"/>
        <v>0</v>
      </c>
      <c r="M47" s="47"/>
      <c r="N47" s="47"/>
      <c r="O47" s="47"/>
      <c r="P47" s="47"/>
      <c r="Q47" s="47"/>
      <c r="R47" s="47"/>
      <c r="S47" s="40">
        <f t="shared" si="1"/>
        <v>0</v>
      </c>
      <c r="T47" s="47"/>
      <c r="U47" s="47"/>
      <c r="V47" s="47"/>
      <c r="W47" s="47"/>
      <c r="X47" s="47"/>
      <c r="Y47" s="47"/>
      <c r="Z47" s="47"/>
      <c r="AA47" s="40">
        <f t="shared" si="2"/>
        <v>0</v>
      </c>
      <c r="AB47" s="43">
        <f t="shared" si="3"/>
        <v>0</v>
      </c>
      <c r="AC47" s="31"/>
      <c r="AD47" s="44">
        <f>AB47/AA56</f>
        <v>0</v>
      </c>
      <c r="AE47" s="50"/>
    </row>
    <row r="48" spans="1:31" s="51" customFormat="1" ht="17.25" customHeight="1">
      <c r="A48" s="121"/>
      <c r="B48" s="68" t="s">
        <v>91</v>
      </c>
      <c r="C48" s="69" t="s">
        <v>62</v>
      </c>
      <c r="D48" s="70" t="s">
        <v>59</v>
      </c>
      <c r="E48" s="47">
        <v>1</v>
      </c>
      <c r="F48" s="47">
        <v>1</v>
      </c>
      <c r="G48" s="47">
        <v>1</v>
      </c>
      <c r="H48" s="47">
        <v>1</v>
      </c>
      <c r="I48" s="47">
        <v>1</v>
      </c>
      <c r="J48" s="47">
        <v>1</v>
      </c>
      <c r="K48" s="47">
        <v>0</v>
      </c>
      <c r="L48" s="40">
        <f t="shared" si="0"/>
        <v>6</v>
      </c>
      <c r="M48" s="47">
        <v>1</v>
      </c>
      <c r="N48" s="47">
        <v>1</v>
      </c>
      <c r="O48" s="47">
        <v>1</v>
      </c>
      <c r="P48" s="47">
        <v>1</v>
      </c>
      <c r="Q48" s="47">
        <v>1</v>
      </c>
      <c r="R48" s="47">
        <v>1</v>
      </c>
      <c r="S48" s="40">
        <f t="shared" si="1"/>
        <v>6</v>
      </c>
      <c r="T48" s="47">
        <v>0</v>
      </c>
      <c r="U48" s="47">
        <v>1</v>
      </c>
      <c r="V48" s="47">
        <v>0</v>
      </c>
      <c r="W48" s="47">
        <v>0</v>
      </c>
      <c r="X48" s="47">
        <v>0</v>
      </c>
      <c r="Y48" s="47">
        <v>1</v>
      </c>
      <c r="Z48" s="47">
        <v>1</v>
      </c>
      <c r="AA48" s="40">
        <f t="shared" si="2"/>
        <v>3</v>
      </c>
      <c r="AB48" s="43">
        <f t="shared" si="3"/>
        <v>15</v>
      </c>
      <c r="AC48" s="31"/>
      <c r="AD48" s="44">
        <f>AB48/AA57</f>
        <v>0.8333333333333334</v>
      </c>
      <c r="AE48" s="50"/>
    </row>
    <row r="49" spans="1:31" s="51" customFormat="1" ht="17.25" customHeight="1">
      <c r="A49" s="121"/>
      <c r="B49" s="68"/>
      <c r="C49" s="69"/>
      <c r="D49" s="70"/>
      <c r="E49" s="47"/>
      <c r="F49" s="47"/>
      <c r="G49" s="47"/>
      <c r="H49" s="47"/>
      <c r="I49" s="47"/>
      <c r="J49" s="47"/>
      <c r="K49" s="47"/>
      <c r="L49" s="40">
        <f t="shared" si="0"/>
        <v>0</v>
      </c>
      <c r="M49" s="47"/>
      <c r="N49" s="47"/>
      <c r="O49" s="47"/>
      <c r="P49" s="47"/>
      <c r="Q49" s="47"/>
      <c r="R49" s="47"/>
      <c r="S49" s="40">
        <f t="shared" si="1"/>
        <v>0</v>
      </c>
      <c r="T49" s="47"/>
      <c r="U49" s="47"/>
      <c r="V49" s="47"/>
      <c r="W49" s="47"/>
      <c r="X49" s="47"/>
      <c r="Y49" s="47"/>
      <c r="Z49" s="47"/>
      <c r="AA49" s="40">
        <f t="shared" si="2"/>
        <v>0</v>
      </c>
      <c r="AB49" s="43">
        <f t="shared" si="3"/>
        <v>0</v>
      </c>
      <c r="AC49" s="31"/>
      <c r="AD49" s="44">
        <f>AB49/AA58</f>
        <v>0</v>
      </c>
      <c r="AE49" s="50"/>
    </row>
    <row r="50" spans="1:32" s="51" customFormat="1" ht="15" customHeight="1">
      <c r="A50" s="121" t="s">
        <v>105</v>
      </c>
      <c r="B50" s="68" t="s">
        <v>88</v>
      </c>
      <c r="C50" s="69" t="s">
        <v>106</v>
      </c>
      <c r="D50" s="70" t="s">
        <v>66</v>
      </c>
      <c r="E50" s="47">
        <v>0</v>
      </c>
      <c r="F50" s="47">
        <v>1</v>
      </c>
      <c r="G50" s="47">
        <v>1</v>
      </c>
      <c r="H50" s="47">
        <v>1</v>
      </c>
      <c r="I50" s="47">
        <v>1</v>
      </c>
      <c r="J50" s="47">
        <v>1</v>
      </c>
      <c r="K50" s="47">
        <v>0</v>
      </c>
      <c r="L50" s="40">
        <f t="shared" si="0"/>
        <v>5</v>
      </c>
      <c r="M50" s="47">
        <v>1</v>
      </c>
      <c r="N50" s="47">
        <v>1</v>
      </c>
      <c r="O50" s="47">
        <v>1</v>
      </c>
      <c r="P50" s="47">
        <v>1</v>
      </c>
      <c r="Q50" s="47">
        <v>0</v>
      </c>
      <c r="R50" s="47">
        <v>0</v>
      </c>
      <c r="S50" s="40">
        <f t="shared" si="1"/>
        <v>4</v>
      </c>
      <c r="T50" s="47">
        <v>0</v>
      </c>
      <c r="U50" s="47">
        <v>0</v>
      </c>
      <c r="V50" s="47">
        <v>0</v>
      </c>
      <c r="W50" s="47">
        <v>1</v>
      </c>
      <c r="X50" s="47">
        <v>0</v>
      </c>
      <c r="Y50" s="47">
        <v>1</v>
      </c>
      <c r="Z50" s="47">
        <v>0</v>
      </c>
      <c r="AA50" s="40">
        <f t="shared" si="2"/>
        <v>2</v>
      </c>
      <c r="AB50" s="43">
        <f t="shared" si="3"/>
        <v>11</v>
      </c>
      <c r="AC50" s="31"/>
      <c r="AD50" s="44">
        <f>AB50/AA57</f>
        <v>0.6111111111111112</v>
      </c>
      <c r="AE50" s="50"/>
      <c r="AF50" s="53"/>
    </row>
    <row r="51" spans="1:32" s="51" customFormat="1" ht="15" customHeight="1">
      <c r="A51" s="121"/>
      <c r="B51" s="68" t="s">
        <v>89</v>
      </c>
      <c r="C51" s="69"/>
      <c r="D51" s="70"/>
      <c r="E51" s="47"/>
      <c r="F51" s="47"/>
      <c r="G51" s="47"/>
      <c r="H51" s="47"/>
      <c r="I51" s="47"/>
      <c r="J51" s="47"/>
      <c r="K51" s="47"/>
      <c r="L51" s="40">
        <f t="shared" si="0"/>
        <v>0</v>
      </c>
      <c r="M51" s="47"/>
      <c r="N51" s="47"/>
      <c r="O51" s="47"/>
      <c r="P51" s="47"/>
      <c r="Q51" s="47"/>
      <c r="R51" s="47"/>
      <c r="S51" s="40">
        <f t="shared" si="1"/>
        <v>0</v>
      </c>
      <c r="T51" s="47"/>
      <c r="U51" s="47"/>
      <c r="V51" s="47"/>
      <c r="W51" s="47"/>
      <c r="X51" s="47"/>
      <c r="Y51" s="47"/>
      <c r="Z51" s="47"/>
      <c r="AA51" s="40">
        <f t="shared" si="2"/>
        <v>0</v>
      </c>
      <c r="AB51" s="43">
        <f t="shared" si="3"/>
        <v>0</v>
      </c>
      <c r="AC51" s="31"/>
      <c r="AD51" s="44">
        <f>AB51/AA57</f>
        <v>0</v>
      </c>
      <c r="AE51" s="50"/>
      <c r="AF51" s="53"/>
    </row>
    <row r="52" spans="1:32" s="51" customFormat="1" ht="15" customHeight="1">
      <c r="A52" s="121"/>
      <c r="B52" s="68" t="s">
        <v>90</v>
      </c>
      <c r="C52" s="69"/>
      <c r="D52" s="70"/>
      <c r="E52" s="47"/>
      <c r="F52" s="47"/>
      <c r="G52" s="47"/>
      <c r="H52" s="47"/>
      <c r="I52" s="47"/>
      <c r="J52" s="47"/>
      <c r="K52" s="47"/>
      <c r="L52" s="40">
        <f t="shared" si="0"/>
        <v>0</v>
      </c>
      <c r="M52" s="47"/>
      <c r="N52" s="47"/>
      <c r="O52" s="47"/>
      <c r="P52" s="47"/>
      <c r="Q52" s="47"/>
      <c r="R52" s="47"/>
      <c r="S52" s="40">
        <f t="shared" si="1"/>
        <v>0</v>
      </c>
      <c r="T52" s="47"/>
      <c r="U52" s="47"/>
      <c r="V52" s="47"/>
      <c r="W52" s="47"/>
      <c r="X52" s="47"/>
      <c r="Y52" s="47"/>
      <c r="Z52" s="47"/>
      <c r="AA52" s="40">
        <f t="shared" si="2"/>
        <v>0</v>
      </c>
      <c r="AB52" s="43">
        <f t="shared" si="3"/>
        <v>0</v>
      </c>
      <c r="AC52" s="31"/>
      <c r="AD52" s="44">
        <f>AB52/AA59</f>
        <v>0</v>
      </c>
      <c r="AE52" s="50"/>
      <c r="AF52" s="53"/>
    </row>
    <row r="53" spans="1:32" s="51" customFormat="1" ht="15" customHeight="1">
      <c r="A53" s="121"/>
      <c r="B53" s="68" t="s">
        <v>91</v>
      </c>
      <c r="C53" s="69" t="s">
        <v>63</v>
      </c>
      <c r="D53" s="70" t="s">
        <v>59</v>
      </c>
      <c r="E53" s="47">
        <v>1</v>
      </c>
      <c r="F53" s="47">
        <v>1</v>
      </c>
      <c r="G53" s="47">
        <v>1</v>
      </c>
      <c r="H53" s="47">
        <v>1</v>
      </c>
      <c r="I53" s="47">
        <v>1</v>
      </c>
      <c r="J53" s="47">
        <v>1</v>
      </c>
      <c r="K53" s="47">
        <v>0</v>
      </c>
      <c r="L53" s="40">
        <f t="shared" si="0"/>
        <v>6</v>
      </c>
      <c r="M53" s="47">
        <v>1</v>
      </c>
      <c r="N53" s="47">
        <v>1</v>
      </c>
      <c r="O53" s="47">
        <v>1</v>
      </c>
      <c r="P53" s="47">
        <v>1</v>
      </c>
      <c r="Q53" s="47">
        <v>1</v>
      </c>
      <c r="R53" s="47">
        <v>1</v>
      </c>
      <c r="S53" s="40">
        <v>1</v>
      </c>
      <c r="T53" s="47">
        <v>1</v>
      </c>
      <c r="U53" s="47">
        <v>1</v>
      </c>
      <c r="V53" s="47">
        <v>1</v>
      </c>
      <c r="W53" s="47">
        <v>1</v>
      </c>
      <c r="X53" s="47">
        <v>1</v>
      </c>
      <c r="Y53" s="47">
        <v>1</v>
      </c>
      <c r="Z53" s="47">
        <v>0</v>
      </c>
      <c r="AA53" s="40">
        <f t="shared" si="2"/>
        <v>6</v>
      </c>
      <c r="AB53" s="43">
        <f t="shared" si="3"/>
        <v>13</v>
      </c>
      <c r="AC53" s="31"/>
      <c r="AD53" s="44">
        <f>AB53/AA58</f>
        <v>0.7222222222222222</v>
      </c>
      <c r="AE53" s="50"/>
      <c r="AF53" s="53"/>
    </row>
    <row r="54" spans="1:32" s="51" customFormat="1" ht="15" customHeight="1">
      <c r="A54" s="121"/>
      <c r="B54" s="68" t="s">
        <v>92</v>
      </c>
      <c r="C54" s="69"/>
      <c r="D54" s="70"/>
      <c r="E54" s="47"/>
      <c r="F54" s="47"/>
      <c r="G54" s="47"/>
      <c r="H54" s="47"/>
      <c r="I54" s="47"/>
      <c r="J54" s="47"/>
      <c r="K54" s="47"/>
      <c r="L54" s="40">
        <f t="shared" si="0"/>
        <v>0</v>
      </c>
      <c r="M54" s="47"/>
      <c r="N54" s="47"/>
      <c r="O54" s="47"/>
      <c r="P54" s="47"/>
      <c r="Q54" s="47"/>
      <c r="R54" s="47"/>
      <c r="S54" s="40">
        <f t="shared" si="1"/>
        <v>0</v>
      </c>
      <c r="T54" s="47"/>
      <c r="U54" s="47"/>
      <c r="V54" s="47"/>
      <c r="W54" s="47"/>
      <c r="X54" s="47"/>
      <c r="Y54" s="47"/>
      <c r="Z54" s="47"/>
      <c r="AA54" s="40"/>
      <c r="AB54" s="43">
        <f t="shared" si="3"/>
        <v>0</v>
      </c>
      <c r="AC54" s="31"/>
      <c r="AD54" s="44">
        <f>AB54/AA59</f>
        <v>0</v>
      </c>
      <c r="AE54" s="50"/>
      <c r="AF54" s="53"/>
    </row>
    <row r="55" spans="1:31" ht="15" customHeight="1" thickBot="1">
      <c r="A55" s="122" t="s">
        <v>33</v>
      </c>
      <c r="B55" s="123"/>
      <c r="C55" s="35"/>
      <c r="D55" s="36"/>
      <c r="E55" s="37">
        <f aca="true" t="shared" si="4" ref="E55:AA55">SUM(E3:E50)</f>
        <v>16</v>
      </c>
      <c r="F55" s="37">
        <f t="shared" si="4"/>
        <v>18</v>
      </c>
      <c r="G55" s="37">
        <f t="shared" si="4"/>
        <v>19</v>
      </c>
      <c r="H55" s="37">
        <f t="shared" si="4"/>
        <v>23</v>
      </c>
      <c r="I55" s="37">
        <f t="shared" si="4"/>
        <v>22</v>
      </c>
      <c r="J55" s="37">
        <f t="shared" si="4"/>
        <v>12</v>
      </c>
      <c r="K55" s="37">
        <f t="shared" si="4"/>
        <v>2</v>
      </c>
      <c r="L55" s="37">
        <f t="shared" si="4"/>
        <v>116</v>
      </c>
      <c r="M55" s="37">
        <f t="shared" si="4"/>
        <v>11</v>
      </c>
      <c r="N55" s="37">
        <f t="shared" si="4"/>
        <v>15</v>
      </c>
      <c r="O55" s="37">
        <f t="shared" si="4"/>
        <v>20</v>
      </c>
      <c r="P55" s="37">
        <f t="shared" si="4"/>
        <v>17</v>
      </c>
      <c r="Q55" s="37">
        <f t="shared" si="4"/>
        <v>17</v>
      </c>
      <c r="R55" s="37">
        <f t="shared" si="4"/>
        <v>14</v>
      </c>
      <c r="S55" s="37">
        <f t="shared" si="4"/>
        <v>94</v>
      </c>
      <c r="T55" s="37">
        <f t="shared" si="4"/>
        <v>6</v>
      </c>
      <c r="U55" s="37">
        <f t="shared" si="4"/>
        <v>17</v>
      </c>
      <c r="V55" s="37">
        <f t="shared" si="4"/>
        <v>18</v>
      </c>
      <c r="W55" s="37">
        <f t="shared" si="4"/>
        <v>10</v>
      </c>
      <c r="X55" s="37">
        <f t="shared" si="4"/>
        <v>10</v>
      </c>
      <c r="Y55" s="37">
        <f t="shared" si="4"/>
        <v>19</v>
      </c>
      <c r="Z55" s="37">
        <f t="shared" si="4"/>
        <v>7</v>
      </c>
      <c r="AA55" s="37">
        <f t="shared" si="4"/>
        <v>87</v>
      </c>
      <c r="AB55" s="38"/>
      <c r="AC55" s="37"/>
      <c r="AD55" s="39"/>
      <c r="AE55" s="7"/>
    </row>
    <row r="56" spans="1:31" ht="17.25" thickTop="1">
      <c r="A56" s="26" t="s">
        <v>68</v>
      </c>
      <c r="B56" s="136" t="s">
        <v>115</v>
      </c>
      <c r="C56" s="25"/>
      <c r="D56" s="30"/>
      <c r="E56" s="3">
        <v>1</v>
      </c>
      <c r="F56" s="3">
        <v>0</v>
      </c>
      <c r="G56" s="3">
        <v>1</v>
      </c>
      <c r="H56" s="3">
        <v>1</v>
      </c>
      <c r="I56" s="3">
        <v>1</v>
      </c>
      <c r="J56" s="3">
        <v>1</v>
      </c>
      <c r="K56" s="3">
        <v>1</v>
      </c>
      <c r="L56" s="3" t="s">
        <v>60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T56" s="8">
        <v>0</v>
      </c>
      <c r="U56" s="8">
        <v>1</v>
      </c>
      <c r="V56" s="1">
        <v>1</v>
      </c>
      <c r="W56" s="3">
        <v>1</v>
      </c>
      <c r="X56" s="3">
        <v>1</v>
      </c>
      <c r="Y56" s="3">
        <v>1</v>
      </c>
      <c r="Z56" s="3">
        <v>1</v>
      </c>
      <c r="AA56" s="3">
        <f>SUM(E56:K56,M56:R56,T56:Z56)</f>
        <v>18</v>
      </c>
      <c r="AB56" s="115"/>
      <c r="AE56" s="7"/>
    </row>
    <row r="57" spans="1:31" ht="16.5">
      <c r="A57" s="26" t="s">
        <v>62</v>
      </c>
      <c r="B57" s="137"/>
      <c r="C57" s="25"/>
      <c r="D57" s="30"/>
      <c r="E57" s="3">
        <v>1</v>
      </c>
      <c r="F57" s="3">
        <v>1</v>
      </c>
      <c r="G57" s="3">
        <v>1</v>
      </c>
      <c r="H57" s="3">
        <v>1</v>
      </c>
      <c r="I57" s="3">
        <v>1</v>
      </c>
      <c r="J57" s="3">
        <v>1</v>
      </c>
      <c r="K57" s="3">
        <v>0</v>
      </c>
      <c r="L57" s="3" t="s">
        <v>60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1</v>
      </c>
      <c r="T57" s="8">
        <v>0</v>
      </c>
      <c r="U57" s="8">
        <v>1</v>
      </c>
      <c r="V57" s="1">
        <v>1</v>
      </c>
      <c r="W57" s="3">
        <v>1</v>
      </c>
      <c r="X57" s="3">
        <v>1</v>
      </c>
      <c r="Y57" s="3">
        <v>1</v>
      </c>
      <c r="Z57" s="3">
        <v>1</v>
      </c>
      <c r="AA57" s="3">
        <f>SUM(E57:K57,M57:R57,T57:Z57)</f>
        <v>18</v>
      </c>
      <c r="AD57" s="9"/>
      <c r="AE57" s="7"/>
    </row>
    <row r="58" spans="1:30" ht="16.5">
      <c r="A58" s="26" t="s">
        <v>63</v>
      </c>
      <c r="B58" s="137"/>
      <c r="C58" s="25"/>
      <c r="D58" s="30"/>
      <c r="E58" s="3">
        <v>1</v>
      </c>
      <c r="F58" s="3">
        <v>1</v>
      </c>
      <c r="G58" s="3">
        <v>1</v>
      </c>
      <c r="H58" s="3">
        <v>1</v>
      </c>
      <c r="I58" s="3">
        <v>1</v>
      </c>
      <c r="J58" s="3">
        <v>1</v>
      </c>
      <c r="K58" s="3">
        <v>0</v>
      </c>
      <c r="L58" s="3" t="s">
        <v>60</v>
      </c>
      <c r="M58" s="3">
        <v>1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T58" s="8">
        <v>0</v>
      </c>
      <c r="U58" s="8">
        <v>1</v>
      </c>
      <c r="V58" s="1">
        <v>1</v>
      </c>
      <c r="W58" s="3">
        <v>1</v>
      </c>
      <c r="X58" s="3">
        <v>1</v>
      </c>
      <c r="Y58" s="3">
        <v>1</v>
      </c>
      <c r="Z58" s="3">
        <v>1</v>
      </c>
      <c r="AA58" s="3">
        <f>SUM(E58:K58,M58:R58,T58:Z58)</f>
        <v>18</v>
      </c>
      <c r="AD58" s="9"/>
    </row>
    <row r="59" spans="1:33" ht="16.5">
      <c r="A59" s="26" t="s">
        <v>65</v>
      </c>
      <c r="B59" s="137"/>
      <c r="C59" s="25"/>
      <c r="D59" s="30"/>
      <c r="E59" s="3">
        <v>1</v>
      </c>
      <c r="F59" s="3">
        <v>1</v>
      </c>
      <c r="G59" s="3">
        <v>1</v>
      </c>
      <c r="H59" s="3">
        <v>1</v>
      </c>
      <c r="I59" s="3">
        <v>1</v>
      </c>
      <c r="J59" s="3">
        <v>1</v>
      </c>
      <c r="K59" s="3">
        <v>0</v>
      </c>
      <c r="L59" s="3" t="s">
        <v>60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1</v>
      </c>
      <c r="T59" s="8">
        <v>1</v>
      </c>
      <c r="U59" s="8">
        <v>1</v>
      </c>
      <c r="V59" s="1">
        <v>1</v>
      </c>
      <c r="W59" s="3">
        <v>1</v>
      </c>
      <c r="X59" s="3">
        <v>0</v>
      </c>
      <c r="Y59" s="3">
        <v>1</v>
      </c>
      <c r="Z59" s="3">
        <v>1</v>
      </c>
      <c r="AA59" s="3">
        <f>SUM(E59:K59,M59:R59,T59:Z59)</f>
        <v>18</v>
      </c>
      <c r="AE59" s="16"/>
      <c r="AF59" s="11"/>
      <c r="AG59" s="10"/>
    </row>
    <row r="60" spans="1:32" ht="16.5">
      <c r="A60" s="26" t="s">
        <v>61</v>
      </c>
      <c r="B60" s="137"/>
      <c r="C60" s="25"/>
      <c r="D60" s="30"/>
      <c r="E60" s="3">
        <v>1</v>
      </c>
      <c r="F60" s="3">
        <v>1</v>
      </c>
      <c r="G60" s="3">
        <v>1</v>
      </c>
      <c r="H60" s="3">
        <v>1</v>
      </c>
      <c r="I60" s="3">
        <v>1</v>
      </c>
      <c r="J60" s="3">
        <v>0</v>
      </c>
      <c r="K60" s="3">
        <v>1</v>
      </c>
      <c r="L60" s="3" t="s">
        <v>60</v>
      </c>
      <c r="M60" s="3">
        <v>1</v>
      </c>
      <c r="N60" s="3">
        <v>1</v>
      </c>
      <c r="O60" s="3">
        <v>1</v>
      </c>
      <c r="P60" s="3">
        <v>1</v>
      </c>
      <c r="Q60" s="3">
        <v>1</v>
      </c>
      <c r="R60" s="3">
        <v>1</v>
      </c>
      <c r="T60" s="8">
        <v>1</v>
      </c>
      <c r="U60" s="8">
        <v>1</v>
      </c>
      <c r="V60" s="1">
        <v>1</v>
      </c>
      <c r="W60" s="3">
        <v>1</v>
      </c>
      <c r="X60" s="3">
        <v>1</v>
      </c>
      <c r="Y60" s="3">
        <v>1</v>
      </c>
      <c r="Z60" s="3">
        <v>1</v>
      </c>
      <c r="AA60" s="3">
        <f>SUM(E60:K60,M60:R60,T60:Z60)</f>
        <v>19</v>
      </c>
      <c r="AE60" s="17"/>
      <c r="AF60" s="12"/>
    </row>
    <row r="61" spans="31:32" ht="16.5">
      <c r="AE61" s="16"/>
      <c r="AF61" s="12"/>
    </row>
    <row r="62" spans="31:32" ht="16.5">
      <c r="AE62" s="16"/>
      <c r="AF62" s="11"/>
    </row>
    <row r="63" spans="31:32" ht="16.5">
      <c r="AE63" s="16"/>
      <c r="AF63" s="13"/>
    </row>
    <row r="64" spans="31:32" ht="16.5">
      <c r="AE64" s="18"/>
      <c r="AF64" s="11"/>
    </row>
    <row r="65" ht="16.5">
      <c r="AE65" s="18"/>
    </row>
  </sheetData>
  <sheetProtection/>
  <mergeCells count="19">
    <mergeCell ref="B56:B60"/>
    <mergeCell ref="A36:A39"/>
    <mergeCell ref="A45:A49"/>
    <mergeCell ref="A50:A54"/>
    <mergeCell ref="A55:B55"/>
    <mergeCell ref="A15:A18"/>
    <mergeCell ref="A19:A23"/>
    <mergeCell ref="A26:A27"/>
    <mergeCell ref="A28:A29"/>
    <mergeCell ref="A30:A31"/>
    <mergeCell ref="C45:C47"/>
    <mergeCell ref="A32:A35"/>
    <mergeCell ref="A1:AD1"/>
    <mergeCell ref="A3:A5"/>
    <mergeCell ref="A6:A8"/>
    <mergeCell ref="A9:A10"/>
    <mergeCell ref="A11:A12"/>
    <mergeCell ref="A13:A14"/>
    <mergeCell ref="C20:C22"/>
  </mergeCells>
  <printOptions/>
  <pageMargins left="0.7" right="0.7" top="0.75" bottom="0.75" header="0.3" footer="0.3"/>
  <pageSetup fitToWidth="0" fitToHeight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9.125" style="26" customWidth="1"/>
    <col min="2" max="2" width="17.50390625" style="25" customWidth="1"/>
    <col min="3" max="3" width="7.375" style="25" customWidth="1"/>
    <col min="4" max="4" width="3.50390625" style="30" customWidth="1"/>
    <col min="5" max="11" width="3.00390625" style="3" customWidth="1"/>
    <col min="12" max="12" width="6.375" style="3" customWidth="1"/>
    <col min="13" max="18" width="3.00390625" style="3" customWidth="1"/>
    <col min="19" max="19" width="6.50390625" style="3" customWidth="1"/>
    <col min="20" max="21" width="3.00390625" style="8" customWidth="1"/>
    <col min="22" max="22" width="3.00390625" style="1" customWidth="1"/>
    <col min="23" max="26" width="3.00390625" style="3" customWidth="1"/>
    <col min="27" max="27" width="6.50390625" style="3" customWidth="1"/>
    <col min="28" max="28" width="3.375" style="4" customWidth="1"/>
    <col min="29" max="29" width="4.625" style="5" hidden="1" customWidth="1"/>
    <col min="30" max="30" width="6.75390625" style="6" customWidth="1"/>
    <col min="31" max="31" width="9.00390625" style="15" customWidth="1"/>
    <col min="32" max="32" width="9.50390625" style="0" customWidth="1"/>
  </cols>
  <sheetData>
    <row r="1" spans="1:31" s="108" customFormat="1" ht="20.25" thickBot="1">
      <c r="A1" s="138" t="s">
        <v>121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07"/>
    </row>
    <row r="2" spans="1:31" ht="42.75">
      <c r="A2" s="109" t="s">
        <v>107</v>
      </c>
      <c r="B2" s="110" t="s">
        <v>108</v>
      </c>
      <c r="C2" s="114" t="s">
        <v>56</v>
      </c>
      <c r="D2" s="77" t="s">
        <v>57</v>
      </c>
      <c r="E2" s="97" t="s">
        <v>97</v>
      </c>
      <c r="F2" s="97" t="s">
        <v>47</v>
      </c>
      <c r="G2" s="97" t="s">
        <v>40</v>
      </c>
      <c r="H2" s="97" t="s">
        <v>37</v>
      </c>
      <c r="I2" s="97" t="s">
        <v>48</v>
      </c>
      <c r="J2" s="97" t="s">
        <v>49</v>
      </c>
      <c r="K2" s="97" t="s">
        <v>38</v>
      </c>
      <c r="L2" s="101" t="s">
        <v>71</v>
      </c>
      <c r="M2" s="97" t="s">
        <v>50</v>
      </c>
      <c r="N2" s="97" t="s">
        <v>51</v>
      </c>
      <c r="O2" s="97" t="s">
        <v>52</v>
      </c>
      <c r="P2" s="97" t="s">
        <v>53</v>
      </c>
      <c r="Q2" s="98" t="s">
        <v>39</v>
      </c>
      <c r="R2" s="97" t="s">
        <v>54</v>
      </c>
      <c r="S2" s="101" t="s">
        <v>70</v>
      </c>
      <c r="T2" s="97" t="s">
        <v>55</v>
      </c>
      <c r="U2" s="97" t="s">
        <v>43</v>
      </c>
      <c r="V2" s="97" t="s">
        <v>44</v>
      </c>
      <c r="W2" s="97" t="s">
        <v>45</v>
      </c>
      <c r="X2" s="97" t="s">
        <v>46</v>
      </c>
      <c r="Y2" s="97" t="s">
        <v>41</v>
      </c>
      <c r="Z2" s="97" t="s">
        <v>42</v>
      </c>
      <c r="AA2" s="101" t="s">
        <v>72</v>
      </c>
      <c r="AB2" s="19" t="s">
        <v>32</v>
      </c>
      <c r="AC2" s="20" t="s">
        <v>31</v>
      </c>
      <c r="AD2" s="21" t="s">
        <v>30</v>
      </c>
      <c r="AE2" s="7"/>
    </row>
    <row r="3" spans="1:31" ht="17.25" customHeight="1">
      <c r="A3" s="111" t="s">
        <v>7</v>
      </c>
      <c r="B3" s="112" t="s">
        <v>112</v>
      </c>
      <c r="C3" s="100" t="s">
        <v>62</v>
      </c>
      <c r="D3" s="83" t="s">
        <v>58</v>
      </c>
      <c r="E3" s="45">
        <v>0</v>
      </c>
      <c r="F3" s="45">
        <v>0</v>
      </c>
      <c r="G3" s="45">
        <v>0</v>
      </c>
      <c r="H3" s="45">
        <v>1</v>
      </c>
      <c r="I3" s="45">
        <v>1</v>
      </c>
      <c r="J3" s="45">
        <v>1</v>
      </c>
      <c r="K3" s="45">
        <v>0</v>
      </c>
      <c r="L3" s="40">
        <f>SUM(E3:K3)</f>
        <v>3</v>
      </c>
      <c r="M3" s="45">
        <v>1</v>
      </c>
      <c r="N3" s="45">
        <v>1</v>
      </c>
      <c r="O3" s="45">
        <v>1</v>
      </c>
      <c r="P3" s="45">
        <v>1</v>
      </c>
      <c r="Q3" s="45">
        <v>1</v>
      </c>
      <c r="R3" s="45">
        <v>1</v>
      </c>
      <c r="S3" s="40">
        <f>SUM(M3:R3)</f>
        <v>6</v>
      </c>
      <c r="T3" s="103" t="s">
        <v>120</v>
      </c>
      <c r="U3" s="45">
        <v>1</v>
      </c>
      <c r="V3" s="45">
        <v>0</v>
      </c>
      <c r="W3" s="45">
        <v>0</v>
      </c>
      <c r="X3" s="45">
        <v>1</v>
      </c>
      <c r="Y3" s="45">
        <v>1</v>
      </c>
      <c r="Z3" s="45">
        <v>1</v>
      </c>
      <c r="AA3" s="40">
        <f>SUM(T3:Z3)</f>
        <v>4</v>
      </c>
      <c r="AB3" s="84">
        <f>SUM(L3,S3,AA3)</f>
        <v>13</v>
      </c>
      <c r="AC3" s="46"/>
      <c r="AD3" s="85">
        <f>AB3/AA16</f>
        <v>0.7222222222222222</v>
      </c>
      <c r="AE3" s="7"/>
    </row>
    <row r="4" spans="1:31" ht="17.25" customHeight="1">
      <c r="A4" s="111" t="s">
        <v>8</v>
      </c>
      <c r="B4" s="112" t="s">
        <v>112</v>
      </c>
      <c r="C4" s="100" t="s">
        <v>63</v>
      </c>
      <c r="D4" s="83" t="s">
        <v>58</v>
      </c>
      <c r="E4" s="45">
        <v>0</v>
      </c>
      <c r="F4" s="45">
        <v>0</v>
      </c>
      <c r="G4" s="45">
        <v>0</v>
      </c>
      <c r="H4" s="45">
        <v>1</v>
      </c>
      <c r="I4" s="45">
        <v>1</v>
      </c>
      <c r="J4" s="45">
        <v>1</v>
      </c>
      <c r="K4" s="45">
        <v>0</v>
      </c>
      <c r="L4" s="40">
        <f aca="true" t="shared" si="0" ref="L4:L14">SUM(E4:K4)</f>
        <v>3</v>
      </c>
      <c r="M4" s="45">
        <v>1</v>
      </c>
      <c r="N4" s="45">
        <v>1</v>
      </c>
      <c r="O4" s="45">
        <v>1</v>
      </c>
      <c r="P4" s="45">
        <v>1</v>
      </c>
      <c r="Q4" s="45">
        <v>1</v>
      </c>
      <c r="R4" s="45">
        <v>1</v>
      </c>
      <c r="S4" s="40">
        <f aca="true" t="shared" si="1" ref="S4:S14">SUM(M4:R4)</f>
        <v>6</v>
      </c>
      <c r="T4" s="103" t="s">
        <v>120</v>
      </c>
      <c r="U4" s="45">
        <v>1</v>
      </c>
      <c r="V4" s="45">
        <v>0</v>
      </c>
      <c r="W4" s="45">
        <v>1</v>
      </c>
      <c r="X4" s="45">
        <v>0</v>
      </c>
      <c r="Y4" s="45">
        <v>1</v>
      </c>
      <c r="Z4" s="45">
        <v>1</v>
      </c>
      <c r="AA4" s="40">
        <f aca="true" t="shared" si="2" ref="AA4:AA14">SUM(T4:Z4)</f>
        <v>4</v>
      </c>
      <c r="AB4" s="84">
        <f aca="true" t="shared" si="3" ref="AB4:AB11">SUM(L4,S4,AA4)</f>
        <v>13</v>
      </c>
      <c r="AC4" s="46"/>
      <c r="AD4" s="85">
        <f>AB4/AA17</f>
        <v>0.7222222222222222</v>
      </c>
      <c r="AE4" s="7"/>
    </row>
    <row r="5" spans="1:31" ht="16.5">
      <c r="A5" s="111" t="s">
        <v>109</v>
      </c>
      <c r="B5" s="112" t="s">
        <v>112</v>
      </c>
      <c r="C5" s="100" t="s">
        <v>65</v>
      </c>
      <c r="D5" s="83" t="s">
        <v>58</v>
      </c>
      <c r="E5" s="45">
        <v>0</v>
      </c>
      <c r="F5" s="45">
        <v>0</v>
      </c>
      <c r="G5" s="45">
        <v>0</v>
      </c>
      <c r="H5" s="45">
        <v>1</v>
      </c>
      <c r="I5" s="45">
        <v>1</v>
      </c>
      <c r="J5" s="45">
        <v>1</v>
      </c>
      <c r="K5" s="45">
        <v>0</v>
      </c>
      <c r="L5" s="40">
        <f t="shared" si="0"/>
        <v>3</v>
      </c>
      <c r="M5" s="45">
        <v>1</v>
      </c>
      <c r="N5" s="45">
        <v>1</v>
      </c>
      <c r="O5" s="45">
        <v>1</v>
      </c>
      <c r="P5" s="45">
        <v>1</v>
      </c>
      <c r="Q5" s="45">
        <v>1</v>
      </c>
      <c r="R5" s="45">
        <v>1</v>
      </c>
      <c r="S5" s="40">
        <f t="shared" si="1"/>
        <v>6</v>
      </c>
      <c r="T5" s="45">
        <v>1</v>
      </c>
      <c r="U5" s="45">
        <v>1</v>
      </c>
      <c r="V5" s="45">
        <v>1</v>
      </c>
      <c r="W5" s="45">
        <v>0</v>
      </c>
      <c r="X5" s="45">
        <v>0</v>
      </c>
      <c r="Y5" s="45">
        <v>1</v>
      </c>
      <c r="Z5" s="45">
        <v>1</v>
      </c>
      <c r="AA5" s="40">
        <f t="shared" si="2"/>
        <v>5</v>
      </c>
      <c r="AB5" s="84">
        <f t="shared" si="3"/>
        <v>14</v>
      </c>
      <c r="AC5" s="46"/>
      <c r="AD5" s="85">
        <f>AB5/AA18</f>
        <v>0.7777777777777778</v>
      </c>
      <c r="AE5" s="7"/>
    </row>
    <row r="6" spans="1:31" ht="18" customHeight="1">
      <c r="A6" s="140" t="s">
        <v>20</v>
      </c>
      <c r="B6" s="113" t="s">
        <v>110</v>
      </c>
      <c r="C6" s="99" t="s">
        <v>65</v>
      </c>
      <c r="D6" s="86" t="s">
        <v>58</v>
      </c>
      <c r="E6" s="47">
        <v>1</v>
      </c>
      <c r="F6" s="47">
        <v>1</v>
      </c>
      <c r="G6" s="47">
        <v>1</v>
      </c>
      <c r="H6" s="47">
        <v>1</v>
      </c>
      <c r="I6" s="47">
        <v>1</v>
      </c>
      <c r="J6" s="47">
        <v>1</v>
      </c>
      <c r="K6" s="47">
        <v>0</v>
      </c>
      <c r="L6" s="40">
        <f t="shared" si="0"/>
        <v>6</v>
      </c>
      <c r="M6" s="47">
        <v>1</v>
      </c>
      <c r="N6" s="47">
        <v>1</v>
      </c>
      <c r="O6" s="47">
        <v>1</v>
      </c>
      <c r="P6" s="47">
        <v>1</v>
      </c>
      <c r="Q6" s="47">
        <v>1</v>
      </c>
      <c r="R6" s="47">
        <v>1</v>
      </c>
      <c r="S6" s="40">
        <f t="shared" si="1"/>
        <v>6</v>
      </c>
      <c r="T6" s="103" t="s">
        <v>120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47">
        <v>0</v>
      </c>
      <c r="AA6" s="40">
        <f t="shared" si="2"/>
        <v>0</v>
      </c>
      <c r="AB6" s="87">
        <f t="shared" si="3"/>
        <v>12</v>
      </c>
      <c r="AC6" s="31"/>
      <c r="AD6" s="85">
        <f>AB6/AA18</f>
        <v>0.6666666666666666</v>
      </c>
      <c r="AE6" s="7"/>
    </row>
    <row r="7" spans="1:31" ht="18" customHeight="1">
      <c r="A7" s="141"/>
      <c r="B7" s="113" t="s">
        <v>111</v>
      </c>
      <c r="C7" s="99" t="s">
        <v>62</v>
      </c>
      <c r="D7" s="86" t="s">
        <v>58</v>
      </c>
      <c r="E7" s="47">
        <v>1</v>
      </c>
      <c r="F7" s="47">
        <v>1</v>
      </c>
      <c r="G7" s="47">
        <v>1</v>
      </c>
      <c r="H7" s="47">
        <v>1</v>
      </c>
      <c r="I7" s="47">
        <v>1</v>
      </c>
      <c r="J7" s="47">
        <v>1</v>
      </c>
      <c r="K7" s="47">
        <v>0</v>
      </c>
      <c r="L7" s="40">
        <f t="shared" si="0"/>
        <v>6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0">
        <f t="shared" si="1"/>
        <v>0</v>
      </c>
      <c r="T7" s="103" t="s">
        <v>120</v>
      </c>
      <c r="U7" s="47">
        <v>1</v>
      </c>
      <c r="V7" s="47">
        <v>0</v>
      </c>
      <c r="W7" s="47">
        <v>0</v>
      </c>
      <c r="X7" s="47">
        <v>1</v>
      </c>
      <c r="Y7" s="47">
        <v>1</v>
      </c>
      <c r="Z7" s="47">
        <v>1</v>
      </c>
      <c r="AA7" s="40">
        <f t="shared" si="2"/>
        <v>4</v>
      </c>
      <c r="AB7" s="87">
        <f t="shared" si="3"/>
        <v>10</v>
      </c>
      <c r="AC7" s="31"/>
      <c r="AD7" s="85">
        <f>AB7/AA16</f>
        <v>0.5555555555555556</v>
      </c>
      <c r="AE7" s="7"/>
    </row>
    <row r="8" spans="1:31" ht="15.75" customHeight="1">
      <c r="A8" s="142" t="s">
        <v>21</v>
      </c>
      <c r="B8" s="113" t="s">
        <v>110</v>
      </c>
      <c r="C8" s="99" t="s">
        <v>113</v>
      </c>
      <c r="D8" s="86" t="s">
        <v>58</v>
      </c>
      <c r="E8" s="47">
        <v>0</v>
      </c>
      <c r="F8" s="47">
        <v>0</v>
      </c>
      <c r="G8" s="47">
        <v>1</v>
      </c>
      <c r="H8" s="47">
        <v>1</v>
      </c>
      <c r="I8" s="47">
        <v>1</v>
      </c>
      <c r="J8" s="47">
        <v>1</v>
      </c>
      <c r="K8" s="47">
        <v>0</v>
      </c>
      <c r="L8" s="40">
        <f t="shared" si="0"/>
        <v>4</v>
      </c>
      <c r="M8" s="47">
        <v>1</v>
      </c>
      <c r="N8" s="47">
        <v>1</v>
      </c>
      <c r="O8" s="47">
        <v>1</v>
      </c>
      <c r="P8" s="47">
        <v>1</v>
      </c>
      <c r="Q8" s="47">
        <v>1</v>
      </c>
      <c r="R8" s="47">
        <v>1</v>
      </c>
      <c r="S8" s="40">
        <f t="shared" si="1"/>
        <v>6</v>
      </c>
      <c r="T8" s="103" t="s">
        <v>117</v>
      </c>
      <c r="U8" s="47">
        <v>1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0">
        <f t="shared" si="2"/>
        <v>1</v>
      </c>
      <c r="AB8" s="87">
        <f t="shared" si="3"/>
        <v>11</v>
      </c>
      <c r="AC8" s="31"/>
      <c r="AD8" s="85">
        <f>AB8/AA18</f>
        <v>0.6111111111111112</v>
      </c>
      <c r="AE8" s="7"/>
    </row>
    <row r="9" spans="1:31" ht="15.75" customHeight="1">
      <c r="A9" s="143"/>
      <c r="B9" s="113" t="s">
        <v>111</v>
      </c>
      <c r="C9" s="99" t="s">
        <v>61</v>
      </c>
      <c r="D9" s="86" t="s">
        <v>58</v>
      </c>
      <c r="E9" s="47">
        <v>0</v>
      </c>
      <c r="F9" s="47">
        <v>0</v>
      </c>
      <c r="G9" s="47">
        <v>0</v>
      </c>
      <c r="H9" s="47">
        <v>1</v>
      </c>
      <c r="I9" s="47">
        <v>1</v>
      </c>
      <c r="J9" s="47">
        <v>0</v>
      </c>
      <c r="K9" s="47">
        <v>0</v>
      </c>
      <c r="L9" s="40">
        <f t="shared" si="0"/>
        <v>2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0">
        <f t="shared" si="1"/>
        <v>0</v>
      </c>
      <c r="T9" s="103" t="s">
        <v>117</v>
      </c>
      <c r="U9" s="47">
        <v>0</v>
      </c>
      <c r="V9" s="47">
        <v>0</v>
      </c>
      <c r="W9" s="47">
        <v>1</v>
      </c>
      <c r="X9" s="47">
        <v>1</v>
      </c>
      <c r="Y9" s="47">
        <v>1</v>
      </c>
      <c r="Z9" s="47">
        <v>1</v>
      </c>
      <c r="AA9" s="40">
        <f t="shared" si="2"/>
        <v>4</v>
      </c>
      <c r="AB9" s="87">
        <f t="shared" si="3"/>
        <v>6</v>
      </c>
      <c r="AC9" s="31"/>
      <c r="AD9" s="85">
        <f>AB9/AA19</f>
        <v>0.3157894736842105</v>
      </c>
      <c r="AE9" s="7"/>
    </row>
    <row r="10" spans="1:31" ht="18.75" customHeight="1">
      <c r="A10" s="142" t="s">
        <v>22</v>
      </c>
      <c r="B10" s="113" t="s">
        <v>110</v>
      </c>
      <c r="C10" s="99" t="s">
        <v>68</v>
      </c>
      <c r="D10" s="86" t="s">
        <v>58</v>
      </c>
      <c r="E10" s="47">
        <v>1</v>
      </c>
      <c r="F10" s="47">
        <v>0</v>
      </c>
      <c r="G10" s="47">
        <v>1</v>
      </c>
      <c r="H10" s="47">
        <v>1</v>
      </c>
      <c r="I10" s="47">
        <v>1</v>
      </c>
      <c r="J10" s="47">
        <v>1</v>
      </c>
      <c r="K10" s="47">
        <v>1</v>
      </c>
      <c r="L10" s="40">
        <f t="shared" si="0"/>
        <v>6</v>
      </c>
      <c r="M10" s="47">
        <v>1</v>
      </c>
      <c r="N10" s="47">
        <v>1</v>
      </c>
      <c r="O10" s="47">
        <v>1</v>
      </c>
      <c r="P10" s="47">
        <v>1</v>
      </c>
      <c r="Q10" s="47">
        <v>1</v>
      </c>
      <c r="R10" s="47">
        <v>1</v>
      </c>
      <c r="S10" s="40">
        <f t="shared" si="1"/>
        <v>6</v>
      </c>
      <c r="T10" s="103" t="s">
        <v>117</v>
      </c>
      <c r="U10" s="47">
        <v>1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0">
        <f t="shared" si="2"/>
        <v>1</v>
      </c>
      <c r="AB10" s="87">
        <f t="shared" si="3"/>
        <v>13</v>
      </c>
      <c r="AC10" s="31"/>
      <c r="AD10" s="85">
        <f>AB10/AA15</f>
        <v>0.7222222222222222</v>
      </c>
      <c r="AE10" s="7"/>
    </row>
    <row r="11" spans="1:31" ht="18.75" customHeight="1">
      <c r="A11" s="143"/>
      <c r="B11" s="113" t="s">
        <v>111</v>
      </c>
      <c r="C11" s="99" t="s">
        <v>63</v>
      </c>
      <c r="D11" s="86" t="s">
        <v>58</v>
      </c>
      <c r="E11" s="47">
        <v>1</v>
      </c>
      <c r="F11" s="47">
        <v>1</v>
      </c>
      <c r="G11" s="47">
        <v>0</v>
      </c>
      <c r="H11" s="47">
        <v>1</v>
      </c>
      <c r="I11" s="47">
        <v>1</v>
      </c>
      <c r="J11" s="47">
        <v>1</v>
      </c>
      <c r="K11" s="47">
        <v>0</v>
      </c>
      <c r="L11" s="40">
        <f t="shared" si="0"/>
        <v>5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0">
        <f t="shared" si="1"/>
        <v>0</v>
      </c>
      <c r="T11" s="103" t="s">
        <v>117</v>
      </c>
      <c r="U11" s="47">
        <v>0</v>
      </c>
      <c r="V11" s="47">
        <v>0</v>
      </c>
      <c r="W11" s="47">
        <v>1</v>
      </c>
      <c r="X11" s="47">
        <v>1</v>
      </c>
      <c r="Y11" s="47">
        <v>1</v>
      </c>
      <c r="Z11" s="47">
        <v>1</v>
      </c>
      <c r="AA11" s="40">
        <f t="shared" si="2"/>
        <v>4</v>
      </c>
      <c r="AB11" s="87">
        <f t="shared" si="3"/>
        <v>9</v>
      </c>
      <c r="AC11" s="31"/>
      <c r="AD11" s="85">
        <f>AB11/AA17</f>
        <v>0.5</v>
      </c>
      <c r="AE11" s="7"/>
    </row>
    <row r="12" spans="1:31" ht="18.75" customHeight="1">
      <c r="A12" s="142" t="s">
        <v>114</v>
      </c>
      <c r="B12" s="113" t="s">
        <v>110</v>
      </c>
      <c r="C12" s="99" t="s">
        <v>61</v>
      </c>
      <c r="D12" s="86" t="s">
        <v>58</v>
      </c>
      <c r="E12" s="47">
        <v>1</v>
      </c>
      <c r="F12" s="47">
        <v>1</v>
      </c>
      <c r="G12" s="47">
        <v>1</v>
      </c>
      <c r="H12" s="47">
        <v>1</v>
      </c>
      <c r="I12" s="47">
        <v>1</v>
      </c>
      <c r="J12" s="47">
        <v>0</v>
      </c>
      <c r="K12" s="47">
        <v>1</v>
      </c>
      <c r="L12" s="40">
        <f>SUM(E12:K12)</f>
        <v>6</v>
      </c>
      <c r="M12" s="47">
        <v>1</v>
      </c>
      <c r="N12" s="47">
        <v>1</v>
      </c>
      <c r="O12" s="47">
        <v>1</v>
      </c>
      <c r="P12" s="47">
        <v>1</v>
      </c>
      <c r="Q12" s="47">
        <v>1</v>
      </c>
      <c r="R12" s="47">
        <v>1</v>
      </c>
      <c r="S12" s="40">
        <f>SUM(M12:R12)</f>
        <v>6</v>
      </c>
      <c r="T12" s="103" t="s">
        <v>117</v>
      </c>
      <c r="U12" s="47">
        <v>1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0">
        <f>SUM(T12:Z12)</f>
        <v>1</v>
      </c>
      <c r="AB12" s="87">
        <f>SUM(L12,S12,AA12)</f>
        <v>13</v>
      </c>
      <c r="AC12" s="31"/>
      <c r="AD12" s="85">
        <f>AB12/AA19</f>
        <v>0.6842105263157895</v>
      </c>
      <c r="AE12" s="7"/>
    </row>
    <row r="13" spans="1:31" ht="18.75" customHeight="1">
      <c r="A13" s="143"/>
      <c r="B13" s="113" t="s">
        <v>111</v>
      </c>
      <c r="C13" s="99" t="s">
        <v>65</v>
      </c>
      <c r="D13" s="86" t="s">
        <v>58</v>
      </c>
      <c r="E13" s="47">
        <v>1</v>
      </c>
      <c r="F13" s="47">
        <v>1</v>
      </c>
      <c r="G13" s="47">
        <v>1</v>
      </c>
      <c r="H13" s="47">
        <v>1</v>
      </c>
      <c r="I13" s="47">
        <v>1</v>
      </c>
      <c r="J13" s="47">
        <v>1</v>
      </c>
      <c r="K13" s="47">
        <v>0</v>
      </c>
      <c r="L13" s="40">
        <f>SUM(E13:K13)</f>
        <v>6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0">
        <f>SUM(M13:R13)</f>
        <v>0</v>
      </c>
      <c r="T13" s="103" t="s">
        <v>117</v>
      </c>
      <c r="U13" s="47">
        <v>0</v>
      </c>
      <c r="V13" s="47">
        <v>0</v>
      </c>
      <c r="W13" s="47">
        <v>1</v>
      </c>
      <c r="X13" s="47">
        <v>0</v>
      </c>
      <c r="Y13" s="47">
        <v>1</v>
      </c>
      <c r="Z13" s="47">
        <v>1</v>
      </c>
      <c r="AA13" s="40">
        <f>SUM(T13:Z13)</f>
        <v>3</v>
      </c>
      <c r="AB13" s="87">
        <f>SUM(L13,S13,AA13)</f>
        <v>9</v>
      </c>
      <c r="AC13" s="31"/>
      <c r="AD13" s="85">
        <f>AB13/AA18</f>
        <v>0.5</v>
      </c>
      <c r="AE13" s="7"/>
    </row>
    <row r="14" spans="1:31" ht="15" customHeight="1">
      <c r="A14" s="128" t="s">
        <v>33</v>
      </c>
      <c r="B14" s="129"/>
      <c r="C14" s="29"/>
      <c r="D14" s="80"/>
      <c r="E14" s="81">
        <f>SUM(E3:E11)</f>
        <v>4</v>
      </c>
      <c r="F14" s="81">
        <f>SUM(F3:F11)</f>
        <v>3</v>
      </c>
      <c r="G14" s="81">
        <f>SUM(G3:G11)</f>
        <v>4</v>
      </c>
      <c r="H14" s="81">
        <f>SUM(H3:H13)</f>
        <v>11</v>
      </c>
      <c r="I14" s="81">
        <f>SUM(I3:I11)</f>
        <v>9</v>
      </c>
      <c r="J14" s="81">
        <f>SUM(J3:J11)</f>
        <v>8</v>
      </c>
      <c r="K14" s="81">
        <f>SUM(K3:K13)</f>
        <v>2</v>
      </c>
      <c r="L14" s="40">
        <f t="shared" si="0"/>
        <v>41</v>
      </c>
      <c r="M14" s="81">
        <f aca="true" t="shared" si="4" ref="M14:R14">SUM(M3:M13)</f>
        <v>7</v>
      </c>
      <c r="N14" s="81">
        <f t="shared" si="4"/>
        <v>7</v>
      </c>
      <c r="O14" s="81">
        <f t="shared" si="4"/>
        <v>7</v>
      </c>
      <c r="P14" s="81">
        <f t="shared" si="4"/>
        <v>7</v>
      </c>
      <c r="Q14" s="81">
        <f t="shared" si="4"/>
        <v>7</v>
      </c>
      <c r="R14" s="81">
        <f t="shared" si="4"/>
        <v>7</v>
      </c>
      <c r="S14" s="40">
        <f t="shared" si="1"/>
        <v>42</v>
      </c>
      <c r="T14" s="81">
        <f>SUM(T3:T11)</f>
        <v>1</v>
      </c>
      <c r="U14" s="81">
        <f>SUM(U3:U13)</f>
        <v>7</v>
      </c>
      <c r="V14" s="81">
        <f>SUM(V3:V13)</f>
        <v>1</v>
      </c>
      <c r="W14" s="81">
        <f>SUM(W3:W11)</f>
        <v>3</v>
      </c>
      <c r="X14" s="81">
        <f>SUM(X3:X11)</f>
        <v>4</v>
      </c>
      <c r="Y14" s="81">
        <f>SUM(Y3:Y11)</f>
        <v>6</v>
      </c>
      <c r="Z14" s="81">
        <f>SUM(Z3:Z11)</f>
        <v>6</v>
      </c>
      <c r="AA14" s="40">
        <f t="shared" si="2"/>
        <v>28</v>
      </c>
      <c r="AB14" s="22" t="s">
        <v>60</v>
      </c>
      <c r="AC14" s="23"/>
      <c r="AD14" s="24"/>
      <c r="AE14" s="7"/>
    </row>
    <row r="15" spans="1:31" ht="16.5">
      <c r="A15" s="26" t="s">
        <v>68</v>
      </c>
      <c r="E15" s="3">
        <v>1</v>
      </c>
      <c r="F15" s="3">
        <v>0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 t="s">
        <v>60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T15" s="8">
        <v>0</v>
      </c>
      <c r="U15" s="8">
        <v>1</v>
      </c>
      <c r="V15" s="1">
        <v>1</v>
      </c>
      <c r="W15" s="3">
        <v>1</v>
      </c>
      <c r="X15" s="3">
        <v>1</v>
      </c>
      <c r="Y15" s="3">
        <v>1</v>
      </c>
      <c r="Z15" s="3">
        <v>1</v>
      </c>
      <c r="AA15" s="3">
        <f>SUM(E15:K15,M15:R15,T15:Z15)</f>
        <v>18</v>
      </c>
      <c r="AE15" s="7"/>
    </row>
    <row r="16" spans="1:31" ht="16.5">
      <c r="A16" s="26" t="s">
        <v>62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0</v>
      </c>
      <c r="L16" s="3" t="s">
        <v>60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T16" s="8">
        <v>0</v>
      </c>
      <c r="U16" s="8">
        <v>1</v>
      </c>
      <c r="V16" s="1">
        <v>1</v>
      </c>
      <c r="W16" s="3">
        <v>1</v>
      </c>
      <c r="X16" s="3">
        <v>1</v>
      </c>
      <c r="Y16" s="3">
        <v>1</v>
      </c>
      <c r="Z16" s="3">
        <v>1</v>
      </c>
      <c r="AA16" s="3">
        <f>SUM(E16:K16,M16:R16,T16:Z16)</f>
        <v>18</v>
      </c>
      <c r="AD16" s="9"/>
      <c r="AE16" s="7"/>
    </row>
    <row r="17" spans="1:30" ht="16.5">
      <c r="A17" s="26" t="s">
        <v>63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0</v>
      </c>
      <c r="L17" s="3" t="s">
        <v>60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T17" s="8">
        <v>0</v>
      </c>
      <c r="U17" s="8">
        <v>1</v>
      </c>
      <c r="V17" s="1">
        <v>1</v>
      </c>
      <c r="W17" s="3">
        <v>1</v>
      </c>
      <c r="X17" s="3">
        <v>1</v>
      </c>
      <c r="Y17" s="3">
        <v>1</v>
      </c>
      <c r="Z17" s="3">
        <v>1</v>
      </c>
      <c r="AA17" s="3">
        <f>SUM(E17:K17,M17:R17,T17:Z17)</f>
        <v>18</v>
      </c>
      <c r="AD17" s="9"/>
    </row>
    <row r="18" spans="1:33" ht="16.5">
      <c r="A18" s="26" t="s">
        <v>65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0</v>
      </c>
      <c r="L18" s="3" t="s">
        <v>60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T18" s="8">
        <v>1</v>
      </c>
      <c r="U18" s="8">
        <v>1</v>
      </c>
      <c r="V18" s="1">
        <v>1</v>
      </c>
      <c r="W18" s="3">
        <v>1</v>
      </c>
      <c r="X18" s="3">
        <v>0</v>
      </c>
      <c r="Y18" s="3">
        <v>1</v>
      </c>
      <c r="Z18" s="3">
        <v>1</v>
      </c>
      <c r="AA18" s="3">
        <f>SUM(E18:K18,M18:R18,T18:Z18)</f>
        <v>18</v>
      </c>
      <c r="AE18" s="16"/>
      <c r="AF18" s="11"/>
      <c r="AG18" s="10"/>
    </row>
    <row r="19" spans="1:32" ht="16.5">
      <c r="A19" s="26" t="s">
        <v>61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0</v>
      </c>
      <c r="K19" s="3">
        <v>1</v>
      </c>
      <c r="L19" s="3" t="s">
        <v>60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T19" s="8">
        <v>1</v>
      </c>
      <c r="U19" s="8">
        <v>1</v>
      </c>
      <c r="V19" s="1">
        <v>1</v>
      </c>
      <c r="W19" s="3">
        <v>1</v>
      </c>
      <c r="X19" s="3">
        <v>1</v>
      </c>
      <c r="Y19" s="3">
        <v>1</v>
      </c>
      <c r="Z19" s="3">
        <v>1</v>
      </c>
      <c r="AA19" s="3">
        <f>SUM(E19:K19,M19:R19,T19:Z19)</f>
        <v>19</v>
      </c>
      <c r="AE19" s="17"/>
      <c r="AF19" s="12"/>
    </row>
    <row r="20" spans="31:32" ht="16.5">
      <c r="AE20" s="16"/>
      <c r="AF20" s="12"/>
    </row>
    <row r="21" spans="31:32" ht="16.5">
      <c r="AE21" s="16"/>
      <c r="AF21" s="11"/>
    </row>
    <row r="22" spans="31:32" ht="16.5">
      <c r="AE22" s="16"/>
      <c r="AF22" s="13"/>
    </row>
    <row r="23" spans="31:32" ht="16.5">
      <c r="AE23" s="18"/>
      <c r="AF23" s="11"/>
    </row>
    <row r="24" ht="16.5">
      <c r="AE24" s="18"/>
    </row>
  </sheetData>
  <sheetProtection/>
  <mergeCells count="6">
    <mergeCell ref="A1:AD1"/>
    <mergeCell ref="A6:A7"/>
    <mergeCell ref="A8:A9"/>
    <mergeCell ref="A10:A11"/>
    <mergeCell ref="A14:B14"/>
    <mergeCell ref="A12:A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9.125" style="26" customWidth="1"/>
    <col min="2" max="2" width="15.75390625" style="25" customWidth="1"/>
    <col min="3" max="3" width="2.50390625" style="25" customWidth="1"/>
    <col min="4" max="4" width="3.625" style="30" customWidth="1"/>
    <col min="5" max="11" width="3.00390625" style="3" customWidth="1"/>
    <col min="12" max="12" width="6.00390625" style="3" customWidth="1"/>
    <col min="13" max="18" width="3.00390625" style="3" customWidth="1"/>
    <col min="19" max="19" width="5.50390625" style="3" customWidth="1"/>
    <col min="20" max="21" width="3.00390625" style="8" customWidth="1"/>
    <col min="22" max="22" width="3.00390625" style="1" customWidth="1"/>
    <col min="23" max="26" width="3.00390625" style="3" customWidth="1"/>
    <col min="27" max="27" width="5.75390625" style="3" customWidth="1"/>
    <col min="28" max="28" width="4.875" style="4" customWidth="1"/>
    <col min="29" max="29" width="4.625" style="5" hidden="1" customWidth="1"/>
    <col min="30" max="30" width="6.25390625" style="6" customWidth="1"/>
    <col min="31" max="31" width="9.00390625" style="15" customWidth="1"/>
    <col min="32" max="32" width="9.50390625" style="0" customWidth="1"/>
    <col min="34" max="34" width="9.625" style="0" bestFit="1" customWidth="1"/>
  </cols>
  <sheetData>
    <row r="1" spans="1:30" ht="17.25" thickBot="1">
      <c r="A1" s="126" t="s">
        <v>128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</row>
    <row r="2" spans="1:31" ht="45" customHeight="1">
      <c r="A2" s="75" t="s">
        <v>29</v>
      </c>
      <c r="B2" s="76" t="s">
        <v>73</v>
      </c>
      <c r="C2" s="82" t="s">
        <v>56</v>
      </c>
      <c r="D2" s="77" t="s">
        <v>57</v>
      </c>
      <c r="E2" s="78" t="s">
        <v>97</v>
      </c>
      <c r="F2" s="78" t="s">
        <v>47</v>
      </c>
      <c r="G2" s="78" t="s">
        <v>40</v>
      </c>
      <c r="H2" s="78" t="s">
        <v>37</v>
      </c>
      <c r="I2" s="78" t="s">
        <v>48</v>
      </c>
      <c r="J2" s="78" t="s">
        <v>49</v>
      </c>
      <c r="K2" s="78" t="s">
        <v>38</v>
      </c>
      <c r="L2" s="96" t="s">
        <v>71</v>
      </c>
      <c r="M2" s="78" t="s">
        <v>50</v>
      </c>
      <c r="N2" s="78" t="s">
        <v>51</v>
      </c>
      <c r="O2" s="78" t="s">
        <v>52</v>
      </c>
      <c r="P2" s="78" t="s">
        <v>53</v>
      </c>
      <c r="Q2" s="79" t="s">
        <v>39</v>
      </c>
      <c r="R2" s="78" t="s">
        <v>54</v>
      </c>
      <c r="S2" s="96" t="s">
        <v>70</v>
      </c>
      <c r="T2" s="78" t="s">
        <v>55</v>
      </c>
      <c r="U2" s="78" t="s">
        <v>43</v>
      </c>
      <c r="V2" s="78" t="s">
        <v>44</v>
      </c>
      <c r="W2" s="78" t="s">
        <v>45</v>
      </c>
      <c r="X2" s="78" t="s">
        <v>46</v>
      </c>
      <c r="Y2" s="78" t="s">
        <v>41</v>
      </c>
      <c r="Z2" s="78" t="s">
        <v>42</v>
      </c>
      <c r="AA2" s="96" t="s">
        <v>72</v>
      </c>
      <c r="AB2" s="19" t="s">
        <v>32</v>
      </c>
      <c r="AC2" s="20" t="s">
        <v>31</v>
      </c>
      <c r="AD2" s="21" t="s">
        <v>30</v>
      </c>
      <c r="AE2" s="7"/>
    </row>
    <row r="3" spans="1:31" ht="16.5">
      <c r="A3" s="132" t="s">
        <v>9</v>
      </c>
      <c r="B3" s="88" t="s">
        <v>93</v>
      </c>
      <c r="C3" s="88" t="s">
        <v>65</v>
      </c>
      <c r="D3" s="89" t="s">
        <v>59</v>
      </c>
      <c r="E3" s="90">
        <v>1</v>
      </c>
      <c r="F3" s="90">
        <v>1</v>
      </c>
      <c r="G3" s="90">
        <v>1</v>
      </c>
      <c r="H3" s="90">
        <v>1</v>
      </c>
      <c r="I3" s="90">
        <v>1</v>
      </c>
      <c r="J3" s="90">
        <v>1</v>
      </c>
      <c r="K3" s="90">
        <v>0</v>
      </c>
      <c r="L3" s="40">
        <f>SUM(E3:K3)</f>
        <v>6</v>
      </c>
      <c r="M3" s="90">
        <v>1</v>
      </c>
      <c r="N3" s="90">
        <v>1</v>
      </c>
      <c r="O3" s="90">
        <v>1</v>
      </c>
      <c r="P3" s="90">
        <v>1</v>
      </c>
      <c r="Q3" s="90">
        <v>1</v>
      </c>
      <c r="R3" s="90">
        <v>1</v>
      </c>
      <c r="S3" s="40">
        <f>SUM(M3:R3)</f>
        <v>6</v>
      </c>
      <c r="T3" s="90">
        <v>1</v>
      </c>
      <c r="U3" s="90">
        <v>1</v>
      </c>
      <c r="V3" s="90">
        <v>1</v>
      </c>
      <c r="W3" s="90">
        <v>0</v>
      </c>
      <c r="X3" s="90">
        <v>0</v>
      </c>
      <c r="Y3" s="90">
        <v>0</v>
      </c>
      <c r="Z3" s="90">
        <v>0</v>
      </c>
      <c r="AA3" s="40">
        <f>SUM(T3:Z3)</f>
        <v>3</v>
      </c>
      <c r="AB3" s="91">
        <f>SUM(L3,S3,AA3)</f>
        <v>15</v>
      </c>
      <c r="AC3" s="92"/>
      <c r="AD3" s="93">
        <f>AB3/AA18</f>
        <v>0.8333333333333334</v>
      </c>
      <c r="AE3" s="7"/>
    </row>
    <row r="4" spans="1:31" ht="16.5">
      <c r="A4" s="132"/>
      <c r="B4" s="88" t="s">
        <v>94</v>
      </c>
      <c r="C4" s="88" t="s">
        <v>62</v>
      </c>
      <c r="D4" s="89" t="s">
        <v>64</v>
      </c>
      <c r="E4" s="90">
        <v>1</v>
      </c>
      <c r="F4" s="90">
        <v>1</v>
      </c>
      <c r="G4" s="90">
        <v>1</v>
      </c>
      <c r="H4" s="90">
        <v>1</v>
      </c>
      <c r="I4" s="90">
        <v>1</v>
      </c>
      <c r="J4" s="90">
        <v>1</v>
      </c>
      <c r="K4" s="90">
        <v>0</v>
      </c>
      <c r="L4" s="40">
        <f aca="true" t="shared" si="0" ref="L4:L14">SUM(E4:K4)</f>
        <v>6</v>
      </c>
      <c r="M4" s="90">
        <v>1</v>
      </c>
      <c r="N4" s="90">
        <v>1</v>
      </c>
      <c r="O4" s="90">
        <v>1</v>
      </c>
      <c r="P4" s="90">
        <v>1</v>
      </c>
      <c r="Q4" s="90">
        <v>1</v>
      </c>
      <c r="R4" s="90">
        <v>1</v>
      </c>
      <c r="S4" s="40">
        <f aca="true" t="shared" si="1" ref="S4:S14">SUM(M4:R4)</f>
        <v>6</v>
      </c>
      <c r="T4" s="144" t="s">
        <v>117</v>
      </c>
      <c r="U4" s="90">
        <v>1</v>
      </c>
      <c r="V4" s="90">
        <v>1</v>
      </c>
      <c r="W4" s="90">
        <v>1</v>
      </c>
      <c r="X4" s="90">
        <v>1</v>
      </c>
      <c r="Y4" s="90">
        <v>1</v>
      </c>
      <c r="Z4" s="90">
        <v>0</v>
      </c>
      <c r="AA4" s="40">
        <f aca="true" t="shared" si="2" ref="AA4:AA14">SUM(T4:Z4)</f>
        <v>5</v>
      </c>
      <c r="AB4" s="91">
        <f aca="true" t="shared" si="3" ref="AB4:AB14">SUM(L4,S4,AA4)</f>
        <v>17</v>
      </c>
      <c r="AC4" s="92"/>
      <c r="AD4" s="93">
        <f>AB4/AA16</f>
        <v>0.9444444444444444</v>
      </c>
      <c r="AE4" s="7"/>
    </row>
    <row r="5" spans="1:31" ht="16.5">
      <c r="A5" s="132"/>
      <c r="B5" s="88" t="s">
        <v>95</v>
      </c>
      <c r="C5" s="88" t="s">
        <v>63</v>
      </c>
      <c r="D5" s="89" t="s">
        <v>59</v>
      </c>
      <c r="E5" s="90">
        <v>1</v>
      </c>
      <c r="F5" s="90">
        <v>1</v>
      </c>
      <c r="G5" s="90">
        <v>1</v>
      </c>
      <c r="H5" s="90">
        <v>1</v>
      </c>
      <c r="I5" s="90">
        <v>1</v>
      </c>
      <c r="J5" s="90">
        <v>0</v>
      </c>
      <c r="K5" s="90">
        <v>0</v>
      </c>
      <c r="L5" s="40">
        <f t="shared" si="0"/>
        <v>5</v>
      </c>
      <c r="M5" s="90">
        <v>1</v>
      </c>
      <c r="N5" s="90">
        <v>1</v>
      </c>
      <c r="O5" s="90">
        <v>1</v>
      </c>
      <c r="P5" s="90">
        <v>1</v>
      </c>
      <c r="Q5" s="90">
        <v>1</v>
      </c>
      <c r="R5" s="90">
        <v>1</v>
      </c>
      <c r="S5" s="40">
        <f t="shared" si="1"/>
        <v>6</v>
      </c>
      <c r="T5" s="145"/>
      <c r="U5" s="90">
        <v>1</v>
      </c>
      <c r="V5" s="90">
        <v>1</v>
      </c>
      <c r="W5" s="90">
        <v>1</v>
      </c>
      <c r="X5" s="90">
        <v>1</v>
      </c>
      <c r="Y5" s="90">
        <v>1</v>
      </c>
      <c r="Z5" s="90">
        <v>0</v>
      </c>
      <c r="AA5" s="40">
        <f t="shared" si="2"/>
        <v>5</v>
      </c>
      <c r="AB5" s="91">
        <f t="shared" si="3"/>
        <v>16</v>
      </c>
      <c r="AC5" s="92"/>
      <c r="AD5" s="93">
        <f>AB5/AA17</f>
        <v>0.8888888888888888</v>
      </c>
      <c r="AE5" s="7"/>
    </row>
    <row r="6" spans="1:31" ht="16.5">
      <c r="A6" s="132" t="s">
        <v>10</v>
      </c>
      <c r="B6" s="88" t="s">
        <v>93</v>
      </c>
      <c r="C6" s="88" t="s">
        <v>65</v>
      </c>
      <c r="D6" s="89" t="s">
        <v>59</v>
      </c>
      <c r="E6" s="90">
        <v>1</v>
      </c>
      <c r="F6" s="90">
        <v>1</v>
      </c>
      <c r="G6" s="90">
        <v>1</v>
      </c>
      <c r="H6" s="90">
        <v>1</v>
      </c>
      <c r="I6" s="90">
        <v>1</v>
      </c>
      <c r="J6" s="90">
        <v>1</v>
      </c>
      <c r="K6" s="90">
        <v>0</v>
      </c>
      <c r="L6" s="40">
        <f t="shared" si="0"/>
        <v>6</v>
      </c>
      <c r="M6" s="90">
        <v>1</v>
      </c>
      <c r="N6" s="90">
        <v>1</v>
      </c>
      <c r="O6" s="90">
        <v>1</v>
      </c>
      <c r="P6" s="90">
        <v>1</v>
      </c>
      <c r="Q6" s="90">
        <v>1</v>
      </c>
      <c r="R6" s="90">
        <v>1</v>
      </c>
      <c r="S6" s="40">
        <f t="shared" si="1"/>
        <v>6</v>
      </c>
      <c r="T6" s="90">
        <v>1</v>
      </c>
      <c r="U6" s="90">
        <v>1</v>
      </c>
      <c r="V6" s="90">
        <v>1</v>
      </c>
      <c r="W6" s="90">
        <v>0</v>
      </c>
      <c r="X6" s="90">
        <v>0</v>
      </c>
      <c r="Y6" s="90">
        <v>1</v>
      </c>
      <c r="Z6" s="90">
        <v>1</v>
      </c>
      <c r="AA6" s="40">
        <f t="shared" si="2"/>
        <v>5</v>
      </c>
      <c r="AB6" s="91">
        <f t="shared" si="3"/>
        <v>17</v>
      </c>
      <c r="AC6" s="92"/>
      <c r="AD6" s="93">
        <f>AB6/AA18</f>
        <v>0.9444444444444444</v>
      </c>
      <c r="AE6" s="7"/>
    </row>
    <row r="7" spans="1:31" ht="16.5">
      <c r="A7" s="132"/>
      <c r="B7" s="88" t="s">
        <v>94</v>
      </c>
      <c r="C7" s="88" t="s">
        <v>63</v>
      </c>
      <c r="D7" s="89" t="s">
        <v>64</v>
      </c>
      <c r="E7" s="90">
        <v>1</v>
      </c>
      <c r="F7" s="90">
        <v>1</v>
      </c>
      <c r="G7" s="90">
        <v>1</v>
      </c>
      <c r="H7" s="90">
        <v>1</v>
      </c>
      <c r="I7" s="90">
        <v>1</v>
      </c>
      <c r="J7" s="90">
        <v>1</v>
      </c>
      <c r="K7" s="90">
        <v>0</v>
      </c>
      <c r="L7" s="40">
        <f t="shared" si="0"/>
        <v>6</v>
      </c>
      <c r="M7" s="90">
        <v>1</v>
      </c>
      <c r="N7" s="90">
        <v>1</v>
      </c>
      <c r="O7" s="90">
        <v>1</v>
      </c>
      <c r="P7" s="90">
        <v>1</v>
      </c>
      <c r="Q7" s="90">
        <v>1</v>
      </c>
      <c r="R7" s="90">
        <v>1</v>
      </c>
      <c r="S7" s="40">
        <f t="shared" si="1"/>
        <v>6</v>
      </c>
      <c r="T7" s="144" t="s">
        <v>117</v>
      </c>
      <c r="U7" s="90">
        <v>1</v>
      </c>
      <c r="V7" s="90">
        <v>1</v>
      </c>
      <c r="W7" s="90">
        <v>1</v>
      </c>
      <c r="X7" s="90">
        <v>1</v>
      </c>
      <c r="Y7" s="90">
        <v>1</v>
      </c>
      <c r="Z7" s="90">
        <v>1</v>
      </c>
      <c r="AA7" s="40">
        <f t="shared" si="2"/>
        <v>6</v>
      </c>
      <c r="AB7" s="91">
        <f t="shared" si="3"/>
        <v>18</v>
      </c>
      <c r="AC7" s="92"/>
      <c r="AD7" s="93">
        <f>AB7/AA17</f>
        <v>1</v>
      </c>
      <c r="AE7" s="7"/>
    </row>
    <row r="8" spans="1:31" ht="16.5">
      <c r="A8" s="132"/>
      <c r="B8" s="88" t="s">
        <v>95</v>
      </c>
      <c r="C8" s="88" t="s">
        <v>68</v>
      </c>
      <c r="D8" s="89" t="s">
        <v>59</v>
      </c>
      <c r="E8" s="90">
        <v>1</v>
      </c>
      <c r="F8" s="90">
        <v>1</v>
      </c>
      <c r="G8" s="90">
        <v>1</v>
      </c>
      <c r="H8" s="90">
        <v>1</v>
      </c>
      <c r="I8" s="90">
        <v>1</v>
      </c>
      <c r="J8" s="90">
        <v>1</v>
      </c>
      <c r="K8" s="90">
        <v>1</v>
      </c>
      <c r="L8" s="40">
        <f t="shared" si="0"/>
        <v>7</v>
      </c>
      <c r="M8" s="90">
        <v>1</v>
      </c>
      <c r="N8" s="90">
        <v>1</v>
      </c>
      <c r="O8" s="90">
        <v>1</v>
      </c>
      <c r="P8" s="90">
        <v>1</v>
      </c>
      <c r="Q8" s="90">
        <v>1</v>
      </c>
      <c r="R8" s="90">
        <v>1</v>
      </c>
      <c r="S8" s="40">
        <f t="shared" si="1"/>
        <v>6</v>
      </c>
      <c r="T8" s="145"/>
      <c r="U8" s="90">
        <v>1</v>
      </c>
      <c r="V8" s="90">
        <v>1</v>
      </c>
      <c r="W8" s="90">
        <v>1</v>
      </c>
      <c r="X8" s="90">
        <v>1</v>
      </c>
      <c r="Y8" s="90">
        <v>1</v>
      </c>
      <c r="Z8" s="90">
        <v>1</v>
      </c>
      <c r="AA8" s="40">
        <f t="shared" si="2"/>
        <v>6</v>
      </c>
      <c r="AB8" s="91">
        <f t="shared" si="3"/>
        <v>19</v>
      </c>
      <c r="AC8" s="92"/>
      <c r="AD8" s="93">
        <f>AB8/AA15</f>
        <v>1.0555555555555556</v>
      </c>
      <c r="AE8" s="7"/>
    </row>
    <row r="9" spans="1:31" ht="16.5">
      <c r="A9" s="95" t="s">
        <v>11</v>
      </c>
      <c r="B9" s="63" t="s">
        <v>96</v>
      </c>
      <c r="C9" s="63" t="s">
        <v>63</v>
      </c>
      <c r="D9" s="83" t="s">
        <v>64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0</v>
      </c>
      <c r="L9" s="40">
        <f t="shared" si="0"/>
        <v>6</v>
      </c>
      <c r="M9" s="45">
        <v>1</v>
      </c>
      <c r="N9" s="45">
        <v>1</v>
      </c>
      <c r="O9" s="45">
        <v>1</v>
      </c>
      <c r="P9" s="45">
        <v>1</v>
      </c>
      <c r="Q9" s="45">
        <v>1</v>
      </c>
      <c r="R9" s="45">
        <v>1</v>
      </c>
      <c r="S9" s="40">
        <f t="shared" si="1"/>
        <v>6</v>
      </c>
      <c r="T9" s="116" t="s">
        <v>118</v>
      </c>
      <c r="U9" s="45">
        <v>1</v>
      </c>
      <c r="V9" s="45">
        <v>1</v>
      </c>
      <c r="W9" s="45">
        <v>1</v>
      </c>
      <c r="X9" s="45">
        <v>1</v>
      </c>
      <c r="Y9" s="45">
        <v>1</v>
      </c>
      <c r="Z9" s="45">
        <v>0</v>
      </c>
      <c r="AA9" s="40">
        <f t="shared" si="2"/>
        <v>5</v>
      </c>
      <c r="AB9" s="84">
        <f t="shared" si="3"/>
        <v>17</v>
      </c>
      <c r="AC9" s="46"/>
      <c r="AD9" s="93">
        <f>AB9/AA16</f>
        <v>0.9444444444444444</v>
      </c>
      <c r="AE9" s="7"/>
    </row>
    <row r="10" spans="1:31" ht="16.5">
      <c r="A10" s="95" t="s">
        <v>12</v>
      </c>
      <c r="B10" s="63" t="s">
        <v>96</v>
      </c>
      <c r="C10" s="63" t="s">
        <v>61</v>
      </c>
      <c r="D10" s="83" t="s">
        <v>64</v>
      </c>
      <c r="E10" s="45">
        <v>1</v>
      </c>
      <c r="F10" s="45">
        <v>1</v>
      </c>
      <c r="G10" s="45">
        <v>1</v>
      </c>
      <c r="H10" s="45">
        <v>1</v>
      </c>
      <c r="I10" s="45">
        <v>1</v>
      </c>
      <c r="J10" s="45">
        <v>0</v>
      </c>
      <c r="K10" s="45">
        <v>0</v>
      </c>
      <c r="L10" s="40">
        <f t="shared" si="0"/>
        <v>5</v>
      </c>
      <c r="M10" s="45">
        <v>1</v>
      </c>
      <c r="N10" s="45">
        <v>1</v>
      </c>
      <c r="O10" s="45">
        <v>1</v>
      </c>
      <c r="P10" s="45">
        <v>1</v>
      </c>
      <c r="Q10" s="45">
        <v>1</v>
      </c>
      <c r="R10" s="45">
        <v>1</v>
      </c>
      <c r="S10" s="40">
        <f t="shared" si="1"/>
        <v>6</v>
      </c>
      <c r="T10" s="45">
        <v>1</v>
      </c>
      <c r="U10" s="45">
        <v>1</v>
      </c>
      <c r="V10" s="45">
        <v>1</v>
      </c>
      <c r="W10" s="45">
        <v>1</v>
      </c>
      <c r="X10" s="45">
        <v>1</v>
      </c>
      <c r="Y10" s="45">
        <v>1</v>
      </c>
      <c r="Z10" s="45">
        <v>0</v>
      </c>
      <c r="AA10" s="40">
        <f t="shared" si="2"/>
        <v>6</v>
      </c>
      <c r="AB10" s="84">
        <f t="shared" si="3"/>
        <v>17</v>
      </c>
      <c r="AC10" s="46"/>
      <c r="AD10" s="93">
        <f>AB10/AA19</f>
        <v>0.8947368421052632</v>
      </c>
      <c r="AE10" s="7"/>
    </row>
    <row r="11" spans="1:31" s="2" customFormat="1" ht="16.5">
      <c r="A11" s="95" t="s">
        <v>34</v>
      </c>
      <c r="B11" s="63" t="s">
        <v>96</v>
      </c>
      <c r="C11" s="63" t="s">
        <v>61</v>
      </c>
      <c r="D11" s="83" t="s">
        <v>64</v>
      </c>
      <c r="E11" s="45">
        <v>1</v>
      </c>
      <c r="F11" s="45">
        <v>1</v>
      </c>
      <c r="G11" s="45">
        <v>1</v>
      </c>
      <c r="H11" s="45">
        <v>1</v>
      </c>
      <c r="I11" s="45">
        <v>1</v>
      </c>
      <c r="J11" s="45">
        <v>0</v>
      </c>
      <c r="K11" s="45">
        <v>0</v>
      </c>
      <c r="L11" s="40">
        <f t="shared" si="0"/>
        <v>5</v>
      </c>
      <c r="M11" s="45">
        <v>1</v>
      </c>
      <c r="N11" s="45">
        <v>1</v>
      </c>
      <c r="O11" s="45">
        <v>1</v>
      </c>
      <c r="P11" s="45">
        <v>1</v>
      </c>
      <c r="Q11" s="45">
        <v>1</v>
      </c>
      <c r="R11" s="45">
        <v>1</v>
      </c>
      <c r="S11" s="40">
        <f t="shared" si="1"/>
        <v>6</v>
      </c>
      <c r="T11" s="45">
        <v>1</v>
      </c>
      <c r="U11" s="45">
        <v>1</v>
      </c>
      <c r="V11" s="45">
        <v>1</v>
      </c>
      <c r="W11" s="45">
        <v>1</v>
      </c>
      <c r="X11" s="45">
        <v>0</v>
      </c>
      <c r="Y11" s="45">
        <v>1</v>
      </c>
      <c r="Z11" s="45">
        <v>0</v>
      </c>
      <c r="AA11" s="40">
        <f t="shared" si="2"/>
        <v>5</v>
      </c>
      <c r="AB11" s="84">
        <f t="shared" si="3"/>
        <v>16</v>
      </c>
      <c r="AC11" s="46"/>
      <c r="AD11" s="93">
        <f>AB11/AA19</f>
        <v>0.8421052631578947</v>
      </c>
      <c r="AE11" s="14"/>
    </row>
    <row r="12" spans="1:31" s="2" customFormat="1" ht="16.5">
      <c r="A12" s="94" t="s">
        <v>35</v>
      </c>
      <c r="B12" s="68" t="s">
        <v>96</v>
      </c>
      <c r="C12" s="68" t="s">
        <v>62</v>
      </c>
      <c r="D12" s="86" t="s">
        <v>64</v>
      </c>
      <c r="E12" s="47">
        <v>1</v>
      </c>
      <c r="F12" s="47">
        <v>1</v>
      </c>
      <c r="G12" s="47">
        <v>1</v>
      </c>
      <c r="H12" s="47">
        <v>1</v>
      </c>
      <c r="I12" s="47">
        <v>1</v>
      </c>
      <c r="J12" s="47">
        <v>1</v>
      </c>
      <c r="K12" s="47">
        <v>1</v>
      </c>
      <c r="L12" s="40">
        <f t="shared" si="0"/>
        <v>7</v>
      </c>
      <c r="M12" s="47">
        <v>1</v>
      </c>
      <c r="N12" s="47">
        <v>1</v>
      </c>
      <c r="O12" s="47">
        <v>1</v>
      </c>
      <c r="P12" s="47">
        <v>1</v>
      </c>
      <c r="Q12" s="47">
        <v>1</v>
      </c>
      <c r="R12" s="47">
        <v>1</v>
      </c>
      <c r="S12" s="40">
        <f t="shared" si="1"/>
        <v>6</v>
      </c>
      <c r="T12" s="104" t="s">
        <v>118</v>
      </c>
      <c r="U12" s="47">
        <v>1</v>
      </c>
      <c r="V12" s="47">
        <v>1</v>
      </c>
      <c r="W12" s="47">
        <v>1</v>
      </c>
      <c r="X12" s="47">
        <v>1</v>
      </c>
      <c r="Y12" s="47">
        <v>1</v>
      </c>
      <c r="Z12" s="47">
        <v>0</v>
      </c>
      <c r="AA12" s="40">
        <f t="shared" si="2"/>
        <v>5</v>
      </c>
      <c r="AB12" s="87">
        <f t="shared" si="3"/>
        <v>18</v>
      </c>
      <c r="AC12" s="31"/>
      <c r="AD12" s="93">
        <f>AB12/AA16</f>
        <v>1</v>
      </c>
      <c r="AE12" s="14"/>
    </row>
    <row r="13" spans="1:31" ht="17.25" customHeight="1">
      <c r="A13" s="94" t="s">
        <v>36</v>
      </c>
      <c r="B13" s="68" t="s">
        <v>96</v>
      </c>
      <c r="C13" s="68" t="s">
        <v>65</v>
      </c>
      <c r="D13" s="86" t="s">
        <v>64</v>
      </c>
      <c r="E13" s="47">
        <v>1</v>
      </c>
      <c r="F13" s="47">
        <v>1</v>
      </c>
      <c r="G13" s="47">
        <v>1</v>
      </c>
      <c r="H13" s="47">
        <v>1</v>
      </c>
      <c r="I13" s="47">
        <v>1</v>
      </c>
      <c r="J13" s="47">
        <v>1</v>
      </c>
      <c r="K13" s="47">
        <v>0</v>
      </c>
      <c r="L13" s="40">
        <f t="shared" si="0"/>
        <v>6</v>
      </c>
      <c r="M13" s="47">
        <v>1</v>
      </c>
      <c r="N13" s="47">
        <v>1</v>
      </c>
      <c r="O13" s="47">
        <v>1</v>
      </c>
      <c r="P13" s="47">
        <v>1</v>
      </c>
      <c r="Q13" s="47">
        <v>1</v>
      </c>
      <c r="R13" s="47">
        <v>1</v>
      </c>
      <c r="S13" s="40">
        <f t="shared" si="1"/>
        <v>6</v>
      </c>
      <c r="T13" s="47">
        <v>1</v>
      </c>
      <c r="U13" s="47">
        <v>1</v>
      </c>
      <c r="V13" s="47">
        <v>1</v>
      </c>
      <c r="W13" s="47">
        <v>1</v>
      </c>
      <c r="X13" s="47">
        <v>0</v>
      </c>
      <c r="Y13" s="47">
        <v>0</v>
      </c>
      <c r="Z13" s="47">
        <v>0</v>
      </c>
      <c r="AA13" s="40">
        <f t="shared" si="2"/>
        <v>4</v>
      </c>
      <c r="AB13" s="87">
        <f t="shared" si="3"/>
        <v>16</v>
      </c>
      <c r="AC13" s="31"/>
      <c r="AD13" s="93">
        <f>AB13/AA18</f>
        <v>0.8888888888888888</v>
      </c>
      <c r="AE13" s="7"/>
    </row>
    <row r="14" spans="1:31" ht="15" customHeight="1">
      <c r="A14" s="130" t="s">
        <v>33</v>
      </c>
      <c r="B14" s="131"/>
      <c r="C14" s="106"/>
      <c r="D14" s="80"/>
      <c r="E14" s="81">
        <f>SUM(E3:E13)</f>
        <v>11</v>
      </c>
      <c r="F14" s="81">
        <f aca="true" t="shared" si="4" ref="F14:Z14">SUM(F3:F13)</f>
        <v>11</v>
      </c>
      <c r="G14" s="81">
        <f t="shared" si="4"/>
        <v>11</v>
      </c>
      <c r="H14" s="81">
        <f t="shared" si="4"/>
        <v>11</v>
      </c>
      <c r="I14" s="81">
        <f t="shared" si="4"/>
        <v>11</v>
      </c>
      <c r="J14" s="81">
        <f>SUM(J3:J13)</f>
        <v>8</v>
      </c>
      <c r="K14" s="81">
        <f t="shared" si="4"/>
        <v>2</v>
      </c>
      <c r="L14" s="40">
        <f t="shared" si="0"/>
        <v>65</v>
      </c>
      <c r="M14" s="81">
        <f t="shared" si="4"/>
        <v>11</v>
      </c>
      <c r="N14" s="81">
        <f t="shared" si="4"/>
        <v>11</v>
      </c>
      <c r="O14" s="81">
        <f t="shared" si="4"/>
        <v>11</v>
      </c>
      <c r="P14" s="81">
        <f t="shared" si="4"/>
        <v>11</v>
      </c>
      <c r="Q14" s="81">
        <f t="shared" si="4"/>
        <v>11</v>
      </c>
      <c r="R14" s="81">
        <f t="shared" si="4"/>
        <v>11</v>
      </c>
      <c r="S14" s="40">
        <f t="shared" si="1"/>
        <v>66</v>
      </c>
      <c r="T14" s="81">
        <f t="shared" si="4"/>
        <v>5</v>
      </c>
      <c r="U14" s="81">
        <f t="shared" si="4"/>
        <v>11</v>
      </c>
      <c r="V14" s="81">
        <f t="shared" si="4"/>
        <v>11</v>
      </c>
      <c r="W14" s="81">
        <f t="shared" si="4"/>
        <v>9</v>
      </c>
      <c r="X14" s="81">
        <f t="shared" si="4"/>
        <v>7</v>
      </c>
      <c r="Y14" s="81">
        <f t="shared" si="4"/>
        <v>9</v>
      </c>
      <c r="Z14" s="81">
        <f t="shared" si="4"/>
        <v>3</v>
      </c>
      <c r="AA14" s="40">
        <f t="shared" si="2"/>
        <v>55</v>
      </c>
      <c r="AB14" s="22">
        <f t="shared" si="3"/>
        <v>186</v>
      </c>
      <c r="AC14" s="23"/>
      <c r="AD14" s="24"/>
      <c r="AE14" s="7"/>
    </row>
    <row r="15" spans="1:31" ht="16.5">
      <c r="A15" s="26" t="s">
        <v>68</v>
      </c>
      <c r="E15" s="3">
        <v>1</v>
      </c>
      <c r="F15" s="3">
        <v>0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 t="s">
        <v>60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T15" s="8">
        <v>0</v>
      </c>
      <c r="U15" s="8">
        <v>1</v>
      </c>
      <c r="V15" s="1">
        <v>1</v>
      </c>
      <c r="W15" s="3">
        <v>1</v>
      </c>
      <c r="X15" s="3">
        <v>1</v>
      </c>
      <c r="Y15" s="3">
        <v>1</v>
      </c>
      <c r="Z15" s="3">
        <v>1</v>
      </c>
      <c r="AA15" s="3">
        <f>SUM(E15:K15,M15:R15,T15:Z15)</f>
        <v>18</v>
      </c>
      <c r="AE15" s="7"/>
    </row>
    <row r="16" spans="1:31" ht="16.5">
      <c r="A16" s="26" t="s">
        <v>62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0</v>
      </c>
      <c r="L16" s="3" t="s">
        <v>60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T16" s="8">
        <v>0</v>
      </c>
      <c r="U16" s="8">
        <v>1</v>
      </c>
      <c r="V16" s="1">
        <v>1</v>
      </c>
      <c r="W16" s="3">
        <v>1</v>
      </c>
      <c r="X16" s="3">
        <v>1</v>
      </c>
      <c r="Y16" s="3">
        <v>1</v>
      </c>
      <c r="Z16" s="3">
        <v>1</v>
      </c>
      <c r="AA16" s="3">
        <f>SUM(E16:K16,M16:R16,T16:Z16)</f>
        <v>18</v>
      </c>
      <c r="AD16" s="9"/>
      <c r="AE16" s="7"/>
    </row>
    <row r="17" spans="1:30" ht="16.5">
      <c r="A17" s="26" t="s">
        <v>63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0</v>
      </c>
      <c r="L17" s="3" t="s">
        <v>60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T17" s="8">
        <v>0</v>
      </c>
      <c r="U17" s="8">
        <v>1</v>
      </c>
      <c r="V17" s="1">
        <v>1</v>
      </c>
      <c r="W17" s="3">
        <v>1</v>
      </c>
      <c r="X17" s="3">
        <v>1</v>
      </c>
      <c r="Y17" s="3">
        <v>1</v>
      </c>
      <c r="Z17" s="3">
        <v>1</v>
      </c>
      <c r="AA17" s="3">
        <f>SUM(E17:K17,M17:R17,T17:Z17)</f>
        <v>18</v>
      </c>
      <c r="AD17" s="9"/>
    </row>
    <row r="18" spans="1:33" ht="16.5">
      <c r="A18" s="26" t="s">
        <v>65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0</v>
      </c>
      <c r="L18" s="3" t="s">
        <v>60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T18" s="8">
        <v>1</v>
      </c>
      <c r="U18" s="8">
        <v>1</v>
      </c>
      <c r="V18" s="1">
        <v>1</v>
      </c>
      <c r="W18" s="3">
        <v>1</v>
      </c>
      <c r="X18" s="3">
        <v>0</v>
      </c>
      <c r="Y18" s="3">
        <v>1</v>
      </c>
      <c r="Z18" s="3">
        <v>1</v>
      </c>
      <c r="AA18" s="3">
        <f>SUM(E18:K18,M18:R18,T18:Z18)</f>
        <v>18</v>
      </c>
      <c r="AE18" s="16"/>
      <c r="AF18" s="11"/>
      <c r="AG18" s="10"/>
    </row>
    <row r="19" spans="1:32" ht="16.5">
      <c r="A19" s="26" t="s">
        <v>61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0</v>
      </c>
      <c r="K19" s="3">
        <v>1</v>
      </c>
      <c r="L19" s="3" t="s">
        <v>60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T19" s="8">
        <v>1</v>
      </c>
      <c r="U19" s="8">
        <v>1</v>
      </c>
      <c r="V19" s="1">
        <v>1</v>
      </c>
      <c r="W19" s="3">
        <v>1</v>
      </c>
      <c r="X19" s="3">
        <v>1</v>
      </c>
      <c r="Y19" s="3">
        <v>1</v>
      </c>
      <c r="Z19" s="3">
        <v>1</v>
      </c>
      <c r="AA19" s="3">
        <f>SUM(E19:K19,M19:R19,T19:Z19)</f>
        <v>19</v>
      </c>
      <c r="AE19" s="17"/>
      <c r="AF19" s="12"/>
    </row>
    <row r="20" spans="31:32" ht="16.5">
      <c r="AE20" s="16"/>
      <c r="AF20" s="12"/>
    </row>
    <row r="21" spans="31:32" ht="16.5">
      <c r="AE21" s="16"/>
      <c r="AF21" s="11"/>
    </row>
    <row r="22" spans="31:32" ht="16.5">
      <c r="AE22" s="16"/>
      <c r="AF22" s="13"/>
    </row>
    <row r="23" spans="31:32" ht="16.5">
      <c r="AE23" s="18"/>
      <c r="AF23" s="11"/>
    </row>
    <row r="24" ht="16.5">
      <c r="AE24" s="18"/>
    </row>
  </sheetData>
  <sheetProtection/>
  <mergeCells count="6">
    <mergeCell ref="A1:AD1"/>
    <mergeCell ref="A3:A5"/>
    <mergeCell ref="A6:A8"/>
    <mergeCell ref="A14:B14"/>
    <mergeCell ref="T7:T8"/>
    <mergeCell ref="T4:T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訓育組</dc:creator>
  <cp:keywords/>
  <dc:description/>
  <cp:lastModifiedBy>cjshs2243</cp:lastModifiedBy>
  <cp:lastPrinted>2015-08-18T00:27:37Z</cp:lastPrinted>
  <dcterms:created xsi:type="dcterms:W3CDTF">2010-09-14T10:45:20Z</dcterms:created>
  <dcterms:modified xsi:type="dcterms:W3CDTF">2016-10-28T02:54:04Z</dcterms:modified>
  <cp:category/>
  <cp:version/>
  <cp:contentType/>
  <cp:contentStatus/>
</cp:coreProperties>
</file>