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840" yWindow="-45" windowWidth="15480" windowHeight="8505"/>
  </bookViews>
  <sheets>
    <sheet name="105上 (工)" sheetId="8" r:id="rId1"/>
    <sheet name="105上 (商)" sheetId="9" r:id="rId2"/>
    <sheet name="105上 (設)" sheetId="10" r:id="rId3"/>
    <sheet name="Sheet1" sheetId="14" r:id="rId4"/>
  </sheets>
  <definedNames>
    <definedName name="_xlnm._FilterDatabase" localSheetId="0" hidden="1">'105上 (工)'!$A$2:$AG$53</definedName>
    <definedName name="_xlnm._FilterDatabase" localSheetId="2" hidden="1">'105上 (設)'!$A$2:$AG$19</definedName>
  </definedNames>
  <calcPr calcId="152511"/>
</workbook>
</file>

<file path=xl/calcChain.xml><?xml version="1.0" encoding="utf-8"?>
<calcChain xmlns="http://schemas.openxmlformats.org/spreadsheetml/2006/main">
  <c r="F53" i="8" l="1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E53" i="8"/>
  <c r="U11" i="9" l="1"/>
  <c r="V11" i="9"/>
  <c r="W11" i="9"/>
  <c r="X11" i="9"/>
  <c r="Y11" i="9"/>
  <c r="Z11" i="9"/>
  <c r="T11" i="9"/>
  <c r="AA38" i="8" l="1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S44" i="8" l="1"/>
  <c r="L44" i="8"/>
  <c r="L45" i="8"/>
  <c r="S52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5" i="8"/>
  <c r="S46" i="8"/>
  <c r="S47" i="8"/>
  <c r="S48" i="8"/>
  <c r="S49" i="8"/>
  <c r="S50" i="8"/>
  <c r="S51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7" i="8"/>
  <c r="S16" i="8"/>
  <c r="L35" i="8"/>
  <c r="L38" i="8"/>
  <c r="L46" i="8"/>
  <c r="L47" i="8"/>
  <c r="L52" i="8"/>
  <c r="L51" i="8"/>
  <c r="L50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AB26" i="8" s="1"/>
  <c r="L27" i="8"/>
  <c r="L28" i="8"/>
  <c r="L29" i="8"/>
  <c r="L30" i="8"/>
  <c r="L31" i="8"/>
  <c r="L32" i="8"/>
  <c r="AB32" i="8" s="1"/>
  <c r="L33" i="8"/>
  <c r="AB33" i="8" s="1"/>
  <c r="L34" i="8"/>
  <c r="AB34" i="8" s="1"/>
  <c r="L36" i="8"/>
  <c r="L37" i="8"/>
  <c r="L39" i="8"/>
  <c r="AB39" i="8" s="1"/>
  <c r="L40" i="8"/>
  <c r="AB40" i="8" s="1"/>
  <c r="L41" i="8"/>
  <c r="L42" i="8"/>
  <c r="AB42" i="8" s="1"/>
  <c r="L43" i="8"/>
  <c r="AB43" i="8" s="1"/>
  <c r="L48" i="8"/>
  <c r="L49" i="8"/>
  <c r="L3" i="8"/>
  <c r="L4" i="8"/>
  <c r="L5" i="8"/>
  <c r="L6" i="8"/>
  <c r="L7" i="8"/>
  <c r="L8" i="8"/>
  <c r="L9" i="8"/>
  <c r="L10" i="8"/>
  <c r="L11" i="8"/>
  <c r="L12" i="8"/>
  <c r="AA19" i="10"/>
  <c r="AA18" i="10"/>
  <c r="AA17" i="10"/>
  <c r="AA16" i="10"/>
  <c r="AA15" i="10"/>
  <c r="AA66" i="8"/>
  <c r="AA65" i="8"/>
  <c r="AA64" i="8"/>
  <c r="AA63" i="8"/>
  <c r="AA62" i="8"/>
  <c r="S4" i="10"/>
  <c r="S3" i="10"/>
  <c r="L4" i="10"/>
  <c r="L3" i="10"/>
  <c r="S6" i="10"/>
  <c r="S7" i="10"/>
  <c r="S9" i="10"/>
  <c r="S10" i="10"/>
  <c r="S11" i="10"/>
  <c r="S12" i="10"/>
  <c r="S13" i="10"/>
  <c r="L6" i="10"/>
  <c r="L7" i="10"/>
  <c r="L9" i="10"/>
  <c r="L10" i="10"/>
  <c r="L11" i="10"/>
  <c r="L12" i="10"/>
  <c r="L13" i="10"/>
  <c r="AA11" i="9"/>
  <c r="N11" i="9"/>
  <c r="O11" i="9"/>
  <c r="P11" i="9"/>
  <c r="Q11" i="9"/>
  <c r="R11" i="9"/>
  <c r="M11" i="9"/>
  <c r="F11" i="9"/>
  <c r="G11" i="9"/>
  <c r="H11" i="9"/>
  <c r="I11" i="9"/>
  <c r="J11" i="9"/>
  <c r="K11" i="9"/>
  <c r="E11" i="9"/>
  <c r="AA9" i="9"/>
  <c r="AA10" i="9"/>
  <c r="S9" i="9"/>
  <c r="S10" i="9"/>
  <c r="L10" i="9"/>
  <c r="AA6" i="9"/>
  <c r="S6" i="9"/>
  <c r="S5" i="9"/>
  <c r="L6" i="9"/>
  <c r="L7" i="9"/>
  <c r="S7" i="9"/>
  <c r="AA7" i="9"/>
  <c r="L5" i="9"/>
  <c r="L8" i="9"/>
  <c r="L9" i="9"/>
  <c r="S4" i="9"/>
  <c r="S8" i="9"/>
  <c r="S3" i="9"/>
  <c r="L4" i="9"/>
  <c r="L3" i="9"/>
  <c r="AB3" i="9" s="1"/>
  <c r="AD3" i="9" s="1"/>
  <c r="AA16" i="9"/>
  <c r="AA15" i="9"/>
  <c r="AA14" i="9"/>
  <c r="AA13" i="9"/>
  <c r="AD7" i="9" s="1"/>
  <c r="AA12" i="9"/>
  <c r="AA4" i="9"/>
  <c r="AB4" i="9" s="1"/>
  <c r="AD4" i="9" s="1"/>
  <c r="AA5" i="9"/>
  <c r="AA8" i="9"/>
  <c r="AA3" i="9"/>
  <c r="AA4" i="10"/>
  <c r="AA6" i="10"/>
  <c r="AA7" i="10"/>
  <c r="AB7" i="10" s="1"/>
  <c r="AD7" i="10" s="1"/>
  <c r="AA9" i="10"/>
  <c r="AA10" i="10"/>
  <c r="AA11" i="10"/>
  <c r="AA12" i="10"/>
  <c r="AB12" i="10" s="1"/>
  <c r="AD12" i="10" s="1"/>
  <c r="AA13" i="10"/>
  <c r="AA3" i="10"/>
  <c r="AB3" i="10" s="1"/>
  <c r="AD3" i="10" s="1"/>
  <c r="Z14" i="10"/>
  <c r="Y14" i="10"/>
  <c r="X14" i="10"/>
  <c r="W14" i="10"/>
  <c r="V14" i="10"/>
  <c r="U14" i="10"/>
  <c r="T14" i="10"/>
  <c r="R14" i="10"/>
  <c r="Q14" i="10"/>
  <c r="P14" i="10"/>
  <c r="O14" i="10"/>
  <c r="N14" i="10"/>
  <c r="M14" i="10"/>
  <c r="K14" i="10"/>
  <c r="J14" i="10"/>
  <c r="I14" i="10"/>
  <c r="H14" i="10"/>
  <c r="G14" i="10"/>
  <c r="F14" i="10"/>
  <c r="E14" i="10"/>
  <c r="L11" i="9" l="1"/>
  <c r="AB10" i="9"/>
  <c r="AD10" i="9" s="1"/>
  <c r="AB6" i="9"/>
  <c r="AD6" i="9" s="1"/>
  <c r="AB13" i="10"/>
  <c r="AD13" i="10" s="1"/>
  <c r="AB11" i="10"/>
  <c r="AD11" i="10" s="1"/>
  <c r="AA14" i="10"/>
  <c r="AB10" i="10"/>
  <c r="AD10" i="10" s="1"/>
  <c r="AB9" i="10"/>
  <c r="AD9" i="10" s="1"/>
  <c r="AB9" i="8"/>
  <c r="AD9" i="8" s="1"/>
  <c r="AB7" i="8"/>
  <c r="AD7" i="8" s="1"/>
  <c r="AB48" i="8"/>
  <c r="AD42" i="8"/>
  <c r="AD34" i="8"/>
  <c r="AB16" i="8"/>
  <c r="AD16" i="8" s="1"/>
  <c r="AB50" i="8"/>
  <c r="AD50" i="8" s="1"/>
  <c r="AB52" i="8"/>
  <c r="AD52" i="8" s="1"/>
  <c r="AB46" i="8"/>
  <c r="AD46" i="8" s="1"/>
  <c r="AB35" i="8"/>
  <c r="AD35" i="8" s="1"/>
  <c r="AB44" i="8"/>
  <c r="AD44" i="8" s="1"/>
  <c r="AB6" i="10"/>
  <c r="AD6" i="10" s="1"/>
  <c r="AB4" i="10"/>
  <c r="AD4" i="10" s="1"/>
  <c r="AB6" i="8"/>
  <c r="AD6" i="8" s="1"/>
  <c r="AB49" i="8"/>
  <c r="AD49" i="8" s="1"/>
  <c r="AD43" i="8"/>
  <c r="AD39" i="8"/>
  <c r="AB36" i="8"/>
  <c r="AD36" i="8" s="1"/>
  <c r="AD33" i="8"/>
  <c r="AB51" i="8"/>
  <c r="AD51" i="8" s="1"/>
  <c r="AB38" i="8"/>
  <c r="AD38" i="8" s="1"/>
  <c r="AB41" i="8"/>
  <c r="AD41" i="8" s="1"/>
  <c r="AB31" i="8"/>
  <c r="AD31" i="8" s="1"/>
  <c r="AD40" i="8"/>
  <c r="AD32" i="8"/>
  <c r="AD26" i="8"/>
  <c r="AB21" i="8"/>
  <c r="AD21" i="8" s="1"/>
  <c r="AB37" i="8"/>
  <c r="AD37" i="8" s="1"/>
  <c r="AB45" i="8"/>
  <c r="AD45" i="8" s="1"/>
  <c r="AB47" i="8"/>
  <c r="AD47" i="8" s="1"/>
  <c r="S14" i="10"/>
  <c r="L14" i="10"/>
  <c r="AB7" i="9"/>
  <c r="AB8" i="9"/>
  <c r="AD8" i="9" s="1"/>
  <c r="AB9" i="9"/>
  <c r="AD9" i="9" s="1"/>
  <c r="AB5" i="9"/>
  <c r="AD5" i="9" s="1"/>
  <c r="S11" i="9"/>
  <c r="AB5" i="8"/>
  <c r="AD5" i="8" s="1"/>
  <c r="AB25" i="8"/>
  <c r="AD25" i="8" s="1"/>
  <c r="AB23" i="8"/>
  <c r="AD23" i="8" s="1"/>
  <c r="AB19" i="8"/>
  <c r="AD19" i="8" s="1"/>
  <c r="AB17" i="8"/>
  <c r="AD17" i="8" s="1"/>
  <c r="AB15" i="8"/>
  <c r="AD15" i="8" s="1"/>
  <c r="AB27" i="8"/>
  <c r="AD27" i="8" s="1"/>
  <c r="AB13" i="8"/>
  <c r="AD13" i="8" s="1"/>
  <c r="AB28" i="8"/>
  <c r="AD28" i="8" s="1"/>
  <c r="AB22" i="8"/>
  <c r="AD22" i="8" s="1"/>
  <c r="AB18" i="8"/>
  <c r="AD18" i="8" s="1"/>
  <c r="AB14" i="8"/>
  <c r="AD14" i="8" s="1"/>
  <c r="AB20" i="8"/>
  <c r="AD20" i="8" s="1"/>
  <c r="AB24" i="8"/>
  <c r="AD24" i="8" s="1"/>
  <c r="AB10" i="8"/>
  <c r="AD10" i="8" s="1"/>
  <c r="AB29" i="8"/>
  <c r="AD29" i="8" s="1"/>
  <c r="AB30" i="8"/>
  <c r="AD30" i="8" s="1"/>
  <c r="AD48" i="8"/>
  <c r="AB3" i="8"/>
  <c r="AD3" i="8" s="1"/>
  <c r="AB8" i="8"/>
  <c r="AD8" i="8" s="1"/>
  <c r="AB4" i="8"/>
  <c r="AD4" i="8" s="1"/>
  <c r="AB11" i="8"/>
  <c r="AD11" i="8" s="1"/>
  <c r="AB12" i="8"/>
  <c r="AD12" i="8" s="1"/>
  <c r="AB14" i="10" l="1"/>
</calcChain>
</file>

<file path=xl/sharedStrings.xml><?xml version="1.0" encoding="utf-8"?>
<sst xmlns="http://schemas.openxmlformats.org/spreadsheetml/2006/main" count="545" uniqueCount="236">
  <si>
    <t>觀光二忠</t>
  </si>
  <si>
    <t>觀光二孝</t>
  </si>
  <si>
    <t>美工二忠</t>
  </si>
  <si>
    <t>美工二孝</t>
  </si>
  <si>
    <t>廣設二忠</t>
  </si>
  <si>
    <t>廣設二孝</t>
  </si>
  <si>
    <t>製二忠</t>
  </si>
  <si>
    <t>電二忠</t>
  </si>
  <si>
    <t>電二孝</t>
  </si>
  <si>
    <t>觀光一忠</t>
  </si>
  <si>
    <t>觀光一孝</t>
  </si>
  <si>
    <t>觀光一仁</t>
  </si>
  <si>
    <t>資一忠</t>
  </si>
  <si>
    <t>資一孝</t>
  </si>
  <si>
    <t>資一仁</t>
  </si>
  <si>
    <t>電一忠</t>
  </si>
  <si>
    <t>電一孝</t>
  </si>
  <si>
    <t>班級</t>
    <phoneticPr fontId="1" type="noConversion"/>
  </si>
  <si>
    <t>繳交率</t>
    <phoneticPr fontId="1" type="noConversion"/>
  </si>
  <si>
    <t>調整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</si>
  <si>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</si>
  <si>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</si>
  <si>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</si>
  <si>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第4週</t>
    <phoneticPr fontId="1" type="noConversion"/>
  </si>
  <si>
    <t>第7週</t>
    <phoneticPr fontId="1" type="noConversion"/>
  </si>
  <si>
    <t>第12週</t>
    <phoneticPr fontId="1" type="noConversion"/>
  </si>
  <si>
    <t>第3週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</si>
  <si>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</si>
  <si>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</si>
  <si>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</si>
  <si>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</si>
  <si>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</si>
  <si>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</si>
  <si>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第2週</t>
    <phoneticPr fontId="1" type="noConversion"/>
  </si>
  <si>
    <t>第5週</t>
    <phoneticPr fontId="1" type="noConversion"/>
  </si>
  <si>
    <t>第6週</t>
    <phoneticPr fontId="1" type="noConversion"/>
  </si>
  <si>
    <t>第8週</t>
    <phoneticPr fontId="1" type="noConversion"/>
  </si>
  <si>
    <t>第9週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</si>
  <si>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</si>
  <si>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</si>
  <si>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</si>
  <si>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</si>
  <si>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第1週</t>
    <phoneticPr fontId="1" type="noConversion"/>
  </si>
  <si>
    <t>日期</t>
    <phoneticPr fontId="1" type="noConversion"/>
  </si>
  <si>
    <t>節/節</t>
    <phoneticPr fontId="1" type="noConversion"/>
  </si>
  <si>
    <t>4/4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</si>
  <si>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</si>
  <si>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</si>
  <si>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</si>
  <si>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第2週</t>
    <phoneticPr fontId="1" type="noConversion"/>
  </si>
  <si>
    <t>第3週</t>
    <phoneticPr fontId="1" type="noConversion"/>
  </si>
  <si>
    <t>第4週</t>
    <phoneticPr fontId="1" type="noConversion"/>
  </si>
  <si>
    <t>第5週</t>
    <phoneticPr fontId="1" type="noConversion"/>
  </si>
  <si>
    <t>第6週</t>
    <phoneticPr fontId="1" type="noConversion"/>
  </si>
  <si>
    <t>第8週</t>
    <phoneticPr fontId="1" type="noConversion"/>
  </si>
  <si>
    <t>第9週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</si>
  <si>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</si>
  <si>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</si>
  <si>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</si>
  <si>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第14週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</si>
  <si>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</si>
  <si>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</si>
  <si>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</si>
  <si>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</si>
  <si>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3/3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</si>
  <si>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</si>
  <si>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</si>
  <si>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</si>
  <si>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</si>
  <si>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2/2</t>
    <phoneticPr fontId="1" type="noConversion"/>
  </si>
  <si>
    <t>四</t>
    <phoneticPr fontId="1" type="noConversion"/>
  </si>
  <si>
    <t>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</si>
  <si>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</si>
  <si>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</si>
  <si>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</si>
  <si>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第7週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</si>
  <si>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</si>
  <si>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</si>
  <si>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</si>
  <si>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第13週</t>
    <phoneticPr fontId="1" type="noConversion"/>
  </si>
  <si>
    <t>第14週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</si>
  <si>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</si>
  <si>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</si>
  <si>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</si>
  <si>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</si>
  <si>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廣設二仁</t>
    <phoneticPr fontId="1" type="noConversion"/>
  </si>
  <si>
    <t>多媒二忠</t>
    <phoneticPr fontId="1" type="noConversion"/>
  </si>
  <si>
    <t>多媒二孝</t>
    <phoneticPr fontId="1" type="noConversion"/>
  </si>
  <si>
    <t>總繳交次數</t>
    <phoneticPr fontId="1" type="noConversion"/>
  </si>
  <si>
    <t>第20週</t>
    <phoneticPr fontId="1" type="noConversion"/>
  </si>
  <si>
    <t>第14週抽查</t>
    <phoneticPr fontId="1" type="noConversion"/>
  </si>
  <si>
    <t>第07週抽查</t>
    <phoneticPr fontId="1" type="noConversion"/>
  </si>
  <si>
    <t>第21週抽查</t>
    <phoneticPr fontId="1" type="noConversion"/>
  </si>
  <si>
    <t>第14週抽查</t>
    <phoneticPr fontId="1" type="noConversion"/>
  </si>
  <si>
    <t>實習課程</t>
    <phoneticPr fontId="1" type="noConversion"/>
  </si>
  <si>
    <t>2.專題製作</t>
    <phoneticPr fontId="1" type="noConversion"/>
  </si>
  <si>
    <t>1.介面技術實習</t>
    <phoneticPr fontId="1" type="noConversion"/>
  </si>
  <si>
    <t>1.電腦繪圖</t>
    <phoneticPr fontId="1" type="noConversion"/>
  </si>
  <si>
    <t>3.產品設計</t>
    <phoneticPr fontId="1" type="noConversion"/>
  </si>
  <si>
    <t>4.專題製作</t>
    <phoneticPr fontId="1" type="noConversion"/>
  </si>
  <si>
    <t>1.專題與可程式控制</t>
    <phoneticPr fontId="1" type="noConversion"/>
  </si>
  <si>
    <t>1.基電+配線實習</t>
    <phoneticPr fontId="1" type="noConversion"/>
  </si>
  <si>
    <t>1.機電+配線實習</t>
    <phoneticPr fontId="1" type="noConversion"/>
  </si>
  <si>
    <t>2.機械製圖實習</t>
    <phoneticPr fontId="1" type="noConversion"/>
  </si>
  <si>
    <t>1.中西式點心</t>
    <phoneticPr fontId="1" type="noConversion"/>
  </si>
  <si>
    <t>1.餐旅服務技術</t>
    <phoneticPr fontId="1" type="noConversion"/>
  </si>
  <si>
    <t>準備週</t>
    <phoneticPr fontId="1" type="noConversion"/>
  </si>
  <si>
    <t>1.中西式點心</t>
    <phoneticPr fontId="1" type="noConversion"/>
  </si>
  <si>
    <t>觀光一愛</t>
    <phoneticPr fontId="1" type="noConversion"/>
  </si>
  <si>
    <t>段考</t>
    <phoneticPr fontId="1" type="noConversion"/>
  </si>
  <si>
    <t>觀光二愛</t>
    <phoneticPr fontId="1" type="noConversion"/>
  </si>
  <si>
    <t>資三忠</t>
    <phoneticPr fontId="1" type="noConversion"/>
  </si>
  <si>
    <t>資三孝</t>
    <phoneticPr fontId="1" type="noConversion"/>
  </si>
  <si>
    <t>資三仁</t>
    <phoneticPr fontId="1" type="noConversion"/>
  </si>
  <si>
    <t>資二忠</t>
    <phoneticPr fontId="1" type="noConversion"/>
  </si>
  <si>
    <t>資二孝</t>
    <phoneticPr fontId="1" type="noConversion"/>
  </si>
  <si>
    <t>資二仁</t>
    <phoneticPr fontId="1" type="noConversion"/>
  </si>
  <si>
    <t>2.數位邏輯實習</t>
    <phoneticPr fontId="1" type="noConversion"/>
  </si>
  <si>
    <t>1.基電實習</t>
    <phoneticPr fontId="1" type="noConversion"/>
  </si>
  <si>
    <t>電三忠</t>
    <phoneticPr fontId="1" type="noConversion"/>
  </si>
  <si>
    <t>1.專題製作</t>
    <phoneticPr fontId="1" type="noConversion"/>
  </si>
  <si>
    <t>2.電子實習</t>
    <phoneticPr fontId="1" type="noConversion"/>
  </si>
  <si>
    <t>3.微處理機實習</t>
    <phoneticPr fontId="1" type="noConversion"/>
  </si>
  <si>
    <t>電三孝</t>
    <phoneticPr fontId="1" type="noConversion"/>
  </si>
  <si>
    <t>製三忠</t>
    <phoneticPr fontId="1" type="noConversion"/>
  </si>
  <si>
    <t>4.電工機械實習</t>
    <phoneticPr fontId="1" type="noConversion"/>
  </si>
  <si>
    <t>2.機械基礎實習</t>
    <phoneticPr fontId="1" type="noConversion"/>
  </si>
  <si>
    <t>機電一忠</t>
    <phoneticPr fontId="1" type="noConversion"/>
  </si>
  <si>
    <t>1.機械基礎實習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</si>
  <si>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</si>
  <si>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</si>
  <si>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C.工安檢核表繳交率：</t>
    <phoneticPr fontId="1" type="noConversion"/>
  </si>
  <si>
    <r>
      <t>(資訊科)－</t>
    </r>
    <r>
      <rPr>
        <sz val="11"/>
        <rFont val="標楷體"/>
        <family val="4"/>
        <charset val="136"/>
      </rPr>
      <t>電子電路實習工廠、數位邏輯、微處理機實習工廠</t>
    </r>
    <phoneticPr fontId="1" type="noConversion"/>
  </si>
  <si>
    <r>
      <t>(電機科)－</t>
    </r>
    <r>
      <rPr>
        <sz val="12"/>
        <rFont val="標楷體"/>
        <family val="4"/>
        <charset val="136"/>
      </rPr>
      <t>電機實習廠、低壓工配線廠、基本電學廠、室配訓練廠、檢定廠</t>
    </r>
    <phoneticPr fontId="1" type="noConversion"/>
  </si>
  <si>
    <r>
      <t>(製圖科)－</t>
    </r>
    <r>
      <rPr>
        <sz val="12"/>
        <rFont val="標楷體"/>
        <family val="4"/>
        <charset val="136"/>
      </rPr>
      <t>電腦繪圖教室、製圖教室、機電整合工廠、機械基礎實習工廠、鑄造實習工廠</t>
    </r>
    <phoneticPr fontId="1" type="noConversion"/>
  </si>
  <si>
    <t>B.設備使用登記冊：</t>
    <phoneticPr fontId="1" type="noConversion"/>
  </si>
  <si>
    <r>
      <t>(商業群)－</t>
    </r>
    <r>
      <rPr>
        <sz val="12"/>
        <rFont val="標楷體"/>
        <family val="4"/>
        <charset val="136"/>
      </rPr>
      <t>MIDAS實習工作坊、門市服務教室、中餐教室、烘焙教室、戲劇教室、餐服教室、客房服務教室、調飲教室</t>
    </r>
    <phoneticPr fontId="1" type="noConversion"/>
  </si>
  <si>
    <t>(設計群)－網版印刷教室、攝影教室、陶瓷教室</t>
    <phoneticPr fontId="1" type="noConversion"/>
  </si>
  <si>
    <t>1.數位攝影與印刷</t>
    <phoneticPr fontId="1" type="noConversion"/>
  </si>
  <si>
    <t>B.器材設備登錄簿：</t>
    <phoneticPr fontId="1" type="noConversion"/>
  </si>
  <si>
    <t>六</t>
    <phoneticPr fontId="1" type="noConversion"/>
  </si>
  <si>
    <t>1.印刷設計</t>
    <phoneticPr fontId="1" type="noConversion"/>
  </si>
  <si>
    <t>2.設計攝影</t>
    <phoneticPr fontId="1" type="noConversion"/>
  </si>
  <si>
    <t>放假</t>
    <phoneticPr fontId="1" type="noConversion"/>
  </si>
  <si>
    <t>段考</t>
    <phoneticPr fontId="1" type="noConversion"/>
  </si>
  <si>
    <t>放假</t>
    <phoneticPr fontId="1" type="noConversion"/>
  </si>
  <si>
    <t>四</t>
    <phoneticPr fontId="1" type="noConversion"/>
  </si>
  <si>
    <t>一</t>
    <phoneticPr fontId="1" type="noConversion"/>
  </si>
  <si>
    <t>6/6</t>
    <phoneticPr fontId="1" type="noConversion"/>
  </si>
  <si>
    <t>三</t>
    <phoneticPr fontId="1" type="noConversion"/>
  </si>
  <si>
    <t>3/3</t>
    <phoneticPr fontId="1" type="noConversion"/>
  </si>
  <si>
    <t>五</t>
    <phoneticPr fontId="1" type="noConversion"/>
  </si>
  <si>
    <t>二</t>
    <phoneticPr fontId="1" type="noConversion"/>
  </si>
  <si>
    <t>2/2</t>
    <phoneticPr fontId="1" type="noConversion"/>
  </si>
  <si>
    <t>5.機電整合實習</t>
    <phoneticPr fontId="1" type="noConversion"/>
  </si>
  <si>
    <t>五</t>
    <phoneticPr fontId="1" type="noConversion"/>
  </si>
  <si>
    <t>四</t>
    <phoneticPr fontId="1" type="noConversion"/>
  </si>
  <si>
    <t>4/4</t>
    <phoneticPr fontId="1" type="noConversion"/>
  </si>
  <si>
    <t>一</t>
    <phoneticPr fontId="1" type="noConversion"/>
  </si>
  <si>
    <t>3/3</t>
    <phoneticPr fontId="1" type="noConversion"/>
  </si>
  <si>
    <t>1.電子實習</t>
    <phoneticPr fontId="1" type="noConversion"/>
  </si>
  <si>
    <t>三</t>
    <phoneticPr fontId="1" type="noConversion"/>
  </si>
  <si>
    <t>二</t>
    <phoneticPr fontId="1" type="noConversion"/>
  </si>
  <si>
    <t>五</t>
    <phoneticPr fontId="1" type="noConversion"/>
  </si>
  <si>
    <t>2/2</t>
    <phoneticPr fontId="1" type="noConversion"/>
  </si>
  <si>
    <t>一</t>
    <phoneticPr fontId="1" type="noConversion"/>
  </si>
  <si>
    <t>二</t>
    <phoneticPr fontId="1" type="noConversion"/>
  </si>
  <si>
    <t>6/6</t>
    <phoneticPr fontId="1" type="noConversion"/>
  </si>
  <si>
    <t>機電三忠</t>
    <phoneticPr fontId="1" type="noConversion"/>
  </si>
  <si>
    <t>四</t>
    <phoneticPr fontId="1" type="noConversion"/>
  </si>
  <si>
    <t>3/3</t>
    <phoneticPr fontId="1" type="noConversion"/>
  </si>
  <si>
    <t>1.微電腦控制</t>
    <phoneticPr fontId="1" type="noConversion"/>
  </si>
  <si>
    <t>2.機電整合電子</t>
    <phoneticPr fontId="1" type="noConversion"/>
  </si>
  <si>
    <t>一</t>
    <phoneticPr fontId="1" type="noConversion"/>
  </si>
  <si>
    <t>3.數值控制實習</t>
    <phoneticPr fontId="1" type="noConversion"/>
  </si>
  <si>
    <t>五</t>
    <phoneticPr fontId="1" type="noConversion"/>
  </si>
  <si>
    <t>五</t>
    <phoneticPr fontId="1" type="noConversion"/>
  </si>
  <si>
    <t>2/2</t>
    <phoneticPr fontId="1" type="noConversion"/>
  </si>
  <si>
    <t>機電一孝</t>
    <phoneticPr fontId="1" type="noConversion"/>
  </si>
  <si>
    <t>機電二忠</t>
    <phoneticPr fontId="1" type="noConversion"/>
  </si>
  <si>
    <t>6/6</t>
    <phoneticPr fontId="1" type="noConversion"/>
  </si>
  <si>
    <t>1.機電整合+可程式</t>
    <phoneticPr fontId="1" type="noConversion"/>
  </si>
  <si>
    <t>2.3D電腦繪圖</t>
    <phoneticPr fontId="1" type="noConversion"/>
  </si>
  <si>
    <t>三</t>
    <phoneticPr fontId="1" type="noConversion"/>
  </si>
  <si>
    <t>二</t>
    <phoneticPr fontId="1" type="noConversion"/>
  </si>
  <si>
    <t>四</t>
    <phoneticPr fontId="1" type="noConversion"/>
  </si>
  <si>
    <t>5/5</t>
    <phoneticPr fontId="1" type="noConversion"/>
  </si>
  <si>
    <t>1.機械製圖</t>
    <phoneticPr fontId="1" type="noConversion"/>
  </si>
  <si>
    <t>3.機械基礎實習</t>
    <phoneticPr fontId="1" type="noConversion"/>
  </si>
  <si>
    <t>4.電腦繪圖</t>
    <phoneticPr fontId="1" type="noConversion"/>
  </si>
  <si>
    <t>4/4</t>
    <phoneticPr fontId="1" type="noConversion"/>
  </si>
  <si>
    <t>2.實物測繪</t>
    <phoneticPr fontId="1" type="noConversion"/>
  </si>
  <si>
    <t>5.電腦輔助製造</t>
    <phoneticPr fontId="1" type="noConversion"/>
  </si>
  <si>
    <t>一</t>
    <phoneticPr fontId="1" type="noConversion"/>
  </si>
  <si>
    <t>二</t>
    <phoneticPr fontId="1" type="noConversion"/>
  </si>
  <si>
    <t>2/2</t>
    <phoneticPr fontId="1" type="noConversion"/>
  </si>
  <si>
    <t>一</t>
    <phoneticPr fontId="1" type="noConversion"/>
  </si>
  <si>
    <t>二</t>
    <phoneticPr fontId="1" type="noConversion"/>
  </si>
  <si>
    <t>2/2</t>
    <phoneticPr fontId="1" type="noConversion"/>
  </si>
  <si>
    <t>2.機械製圖實習</t>
    <phoneticPr fontId="1" type="noConversion"/>
  </si>
  <si>
    <t>一</t>
    <phoneticPr fontId="1" type="noConversion"/>
  </si>
  <si>
    <t>4/4</t>
    <phoneticPr fontId="1" type="noConversion"/>
  </si>
  <si>
    <t>3.配線實習</t>
    <phoneticPr fontId="1" type="noConversion"/>
  </si>
  <si>
    <t>三</t>
    <phoneticPr fontId="1" type="noConversion"/>
  </si>
  <si>
    <t>4.電腦繪圖</t>
    <phoneticPr fontId="1" type="noConversion"/>
  </si>
  <si>
    <t>四</t>
    <phoneticPr fontId="1" type="noConversion"/>
  </si>
  <si>
    <t>3/3</t>
    <phoneticPr fontId="1" type="noConversion"/>
  </si>
  <si>
    <t>園遊</t>
    <phoneticPr fontId="1" type="noConversion"/>
  </si>
  <si>
    <t>園遊</t>
    <phoneticPr fontId="1" type="noConversion"/>
  </si>
  <si>
    <t>段考</t>
    <phoneticPr fontId="1" type="noConversion"/>
  </si>
  <si>
    <t>一</t>
    <phoneticPr fontId="1" type="noConversion"/>
  </si>
  <si>
    <t>放假</t>
    <phoneticPr fontId="1" type="noConversion"/>
  </si>
  <si>
    <t>二三</t>
    <phoneticPr fontId="1" type="noConversion"/>
  </si>
  <si>
    <t>一四</t>
    <phoneticPr fontId="1" type="noConversion"/>
  </si>
  <si>
    <t>二五</t>
    <phoneticPr fontId="1" type="noConversion"/>
  </si>
  <si>
    <r>
      <t xml:space="preserve">105學年度上學期職業群科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助理：施健明    主任：王筱婷             修改日期106/01/24</t>
    </r>
    <phoneticPr fontId="1" type="noConversion"/>
  </si>
  <si>
    <r>
      <t xml:space="preserve">105學年度上學期職業群科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修改日期106/01/24</t>
    </r>
    <phoneticPr fontId="1" type="noConversion"/>
  </si>
  <si>
    <t>第１週</t>
    <phoneticPr fontId="1" type="noConversion"/>
  </si>
  <si>
    <t>第２週</t>
    <phoneticPr fontId="1" type="noConversion"/>
  </si>
  <si>
    <t>第３週</t>
    <phoneticPr fontId="1" type="noConversion"/>
  </si>
  <si>
    <t>第４週</t>
    <phoneticPr fontId="1" type="noConversion"/>
  </si>
  <si>
    <t>第５週</t>
    <phoneticPr fontId="1" type="noConversion"/>
  </si>
  <si>
    <t>第６週</t>
    <phoneticPr fontId="1" type="noConversion"/>
  </si>
  <si>
    <t>第７週</t>
    <phoneticPr fontId="1" type="noConversion"/>
  </si>
  <si>
    <t>第７週抽查</t>
    <phoneticPr fontId="1" type="noConversion"/>
  </si>
  <si>
    <t>第８週</t>
    <phoneticPr fontId="1" type="noConversion"/>
  </si>
  <si>
    <t>第９週</t>
    <phoneticPr fontId="1" type="noConversion"/>
  </si>
  <si>
    <r>
      <t xml:space="preserve">10５學年度上學期職業群科  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實習日誌繳交查核表&lt;工業群&gt;   助理：許明聖、李榮源、黃金謀         主任：周志遠          修改日期105/02/04</t>
    </r>
    <phoneticPr fontId="1" type="noConversion"/>
  </si>
  <si>
    <t>1.V        2.V           3.V           計：</t>
    <phoneticPr fontId="1" type="noConversion"/>
  </si>
  <si>
    <t>1.V       2.V         3.V          計：３</t>
    <phoneticPr fontId="1" type="noConversion"/>
  </si>
  <si>
    <t>1.V       2.V         3.V          計：３</t>
    <phoneticPr fontId="1" type="noConversion"/>
  </si>
  <si>
    <t>1.V     2.V     3.V     計：３</t>
    <phoneticPr fontId="1" type="noConversion"/>
  </si>
  <si>
    <t>1.∨    2.∨    3.∨         計：３</t>
    <phoneticPr fontId="1" type="noConversion"/>
  </si>
  <si>
    <t>1.∨           2.∨                3.∨           計：３</t>
    <phoneticPr fontId="1" type="noConversion"/>
  </si>
  <si>
    <t>1.∨        2.∨         3.∨          計：３</t>
    <phoneticPr fontId="1" type="noConversion"/>
  </si>
  <si>
    <t>1.Ｖ        2.Ｖ          3.Ｖ          計：３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</si>
</sst>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新細明體"/>
      <family val="1"/>
      <charset val="136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 shrinkToFit="1"/>
    </xf>
    <xf numFmtId="0" fontId="26" fillId="2" borderId="3" xfId="0" applyFont="1" applyFill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0" fillId="3" borderId="0" xfId="0" applyNumberFormat="1" applyFill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5" fillId="4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23" fillId="0" borderId="0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left" vertical="center"/>
    </xf>
    <xf numFmtId="49" fontId="27" fillId="3" borderId="3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vertical="center"/>
    </xf>
    <xf numFmtId="0" fontId="26" fillId="3" borderId="11" xfId="0" applyFont="1" applyFill="1" applyBorder="1" applyAlignment="1">
      <alignment horizontal="left" vertical="center" wrapText="1"/>
    </xf>
    <xf numFmtId="0" fontId="26" fillId="3" borderId="23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left" vertical="center" wrapText="1"/>
    </xf>
    <xf numFmtId="49" fontId="27" fillId="3" borderId="17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9" fontId="4" fillId="3" borderId="32" xfId="0" applyNumberFormat="1" applyFont="1" applyFill="1" applyBorder="1" applyAlignment="1">
      <alignment horizontal="right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49" fontId="27" fillId="3" borderId="15" xfId="0" applyNumberFormat="1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9" fontId="4" fillId="3" borderId="31" xfId="0" applyNumberFormat="1" applyFont="1" applyFill="1" applyBorder="1" applyAlignment="1">
      <alignment horizontal="right" vertical="center"/>
    </xf>
    <xf numFmtId="0" fontId="26" fillId="3" borderId="14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26" fillId="3" borderId="7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left" vertical="center" wrapText="1"/>
    </xf>
    <xf numFmtId="0" fontId="0" fillId="3" borderId="26" xfId="0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21" fillId="3" borderId="9" xfId="0" applyFont="1" applyFill="1" applyBorder="1" applyAlignment="1">
      <alignment vertical="center" shrinkToFit="1"/>
    </xf>
    <xf numFmtId="49" fontId="21" fillId="3" borderId="9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26" fillId="5" borderId="3" xfId="0" applyFont="1" applyFill="1" applyBorder="1" applyAlignment="1">
      <alignment horizontal="center" vertical="center" wrapText="1" shrinkToFit="1"/>
    </xf>
    <xf numFmtId="0" fontId="25" fillId="5" borderId="3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19" fillId="3" borderId="3" xfId="0" applyFont="1" applyFill="1" applyBorder="1" applyAlignment="1">
      <alignment horizontal="left" vertical="center" wrapText="1"/>
    </xf>
    <xf numFmtId="49" fontId="26" fillId="3" borderId="3" xfId="0" applyNumberFormat="1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right" vertical="center"/>
    </xf>
    <xf numFmtId="0" fontId="19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0" fontId="22" fillId="3" borderId="28" xfId="0" applyFont="1" applyFill="1" applyBorder="1" applyAlignment="1">
      <alignment vertical="center" shrinkToFit="1"/>
    </xf>
    <xf numFmtId="0" fontId="22" fillId="3" borderId="11" xfId="0" applyFont="1" applyFill="1" applyBorder="1" applyAlignment="1">
      <alignment vertical="center" shrinkToFit="1"/>
    </xf>
    <xf numFmtId="0" fontId="22" fillId="3" borderId="3" xfId="0" applyFont="1" applyFill="1" applyBorder="1" applyAlignment="1">
      <alignment vertical="center" shrinkToFit="1"/>
    </xf>
    <xf numFmtId="49" fontId="26" fillId="3" borderId="3" xfId="0" applyNumberFormat="1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right" vertical="center" shrinkToFit="1"/>
    </xf>
    <xf numFmtId="0" fontId="26" fillId="5" borderId="1" xfId="0" applyFont="1" applyFill="1" applyBorder="1" applyAlignment="1">
      <alignment horizontal="center" vertical="center" wrapText="1" shrinkToFit="1"/>
    </xf>
    <xf numFmtId="0" fontId="26" fillId="3" borderId="8" xfId="0" applyFont="1" applyFill="1" applyBorder="1" applyAlignment="1">
      <alignment vertical="center"/>
    </xf>
    <xf numFmtId="0" fontId="26" fillId="3" borderId="8" xfId="0" applyFont="1" applyFill="1" applyBorder="1">
      <alignment vertical="center"/>
    </xf>
    <xf numFmtId="0" fontId="26" fillId="3" borderId="8" xfId="0" applyFont="1" applyFill="1" applyBorder="1" applyAlignment="1">
      <alignment vertical="center" shrinkToFit="1"/>
    </xf>
    <xf numFmtId="0" fontId="26" fillId="3" borderId="3" xfId="0" applyFont="1" applyFill="1" applyBorder="1" applyAlignment="1">
      <alignment vertical="center" shrinkToFit="1"/>
    </xf>
    <xf numFmtId="0" fontId="26" fillId="3" borderId="3" xfId="0" applyFont="1" applyFill="1" applyBorder="1" applyAlignment="1">
      <alignment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26" fillId="3" borderId="33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left" vertical="center" wrapText="1"/>
    </xf>
    <xf numFmtId="49" fontId="27" fillId="3" borderId="33" xfId="0" applyNumberFormat="1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9" fontId="4" fillId="3" borderId="34" xfId="0" applyNumberFormat="1" applyFont="1" applyFill="1" applyBorder="1" applyAlignment="1">
      <alignment horizontal="right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left" vertical="center" wrapText="1"/>
    </xf>
    <xf numFmtId="49" fontId="27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9" fontId="4" fillId="3" borderId="21" xfId="0" applyNumberFormat="1" applyFont="1" applyFill="1" applyBorder="1" applyAlignment="1">
      <alignment horizontal="right" vertical="center"/>
    </xf>
    <xf numFmtId="0" fontId="26" fillId="3" borderId="18" xfId="0" applyFont="1" applyFill="1" applyBorder="1" applyAlignment="1">
      <alignment vertical="center"/>
    </xf>
    <xf numFmtId="49" fontId="26" fillId="3" borderId="33" xfId="0" applyNumberFormat="1" applyFont="1" applyFill="1" applyBorder="1" applyAlignment="1">
      <alignment horizontal="left" vertical="center" wrapText="1"/>
    </xf>
    <xf numFmtId="9" fontId="4" fillId="3" borderId="37" xfId="0" applyNumberFormat="1" applyFont="1" applyFill="1" applyBorder="1" applyAlignment="1">
      <alignment horizontal="right" vertical="center"/>
    </xf>
    <xf numFmtId="0" fontId="26" fillId="3" borderId="5" xfId="0" applyFont="1" applyFill="1" applyBorder="1">
      <alignment vertical="center"/>
    </xf>
    <xf numFmtId="0" fontId="26" fillId="3" borderId="1" xfId="0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right" vertical="center"/>
    </xf>
    <xf numFmtId="0" fontId="26" fillId="3" borderId="38" xfId="0" applyFont="1" applyFill="1" applyBorder="1">
      <alignment vertical="center"/>
    </xf>
    <xf numFmtId="49" fontId="26" fillId="3" borderId="15" xfId="0" applyNumberFormat="1" applyFont="1" applyFill="1" applyBorder="1" applyAlignment="1">
      <alignment horizontal="left" vertical="center" wrapText="1"/>
    </xf>
    <xf numFmtId="9" fontId="4" fillId="3" borderId="39" xfId="0" applyNumberFormat="1" applyFont="1" applyFill="1" applyBorder="1" applyAlignment="1">
      <alignment horizontal="right" vertical="center"/>
    </xf>
    <xf numFmtId="0" fontId="26" fillId="3" borderId="40" xfId="0" applyFont="1" applyFill="1" applyBorder="1">
      <alignment vertical="center"/>
    </xf>
    <xf numFmtId="0" fontId="26" fillId="3" borderId="41" xfId="0" applyFont="1" applyFill="1" applyBorder="1" applyAlignment="1">
      <alignment horizontal="left" vertical="center" wrapText="1"/>
    </xf>
    <xf numFmtId="49" fontId="26" fillId="3" borderId="41" xfId="0" applyNumberFormat="1" applyFont="1" applyFill="1" applyBorder="1" applyAlignment="1">
      <alignment horizontal="left" vertical="center" wrapText="1"/>
    </xf>
    <xf numFmtId="0" fontId="25" fillId="3" borderId="41" xfId="0" applyFont="1" applyFill="1" applyBorder="1" applyAlignment="1">
      <alignment horizontal="center" vertical="center"/>
    </xf>
    <xf numFmtId="0" fontId="29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9" fontId="4" fillId="3" borderId="42" xfId="0" applyNumberFormat="1" applyFont="1" applyFill="1" applyBorder="1" applyAlignment="1">
      <alignment horizontal="right" vertical="center"/>
    </xf>
    <xf numFmtId="0" fontId="28" fillId="5" borderId="1" xfId="0" applyFont="1" applyFill="1" applyBorder="1" applyAlignment="1">
      <alignment horizontal="center" vertical="center" wrapText="1" shrinkToFit="1"/>
    </xf>
    <xf numFmtId="0" fontId="25" fillId="5" borderId="1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tabSelected="1" zoomScaleNormal="100" workbookViewId="0">
      <pane xSplit="1" ySplit="2" topLeftCell="B39" activePane="bottomRight" state="frozen"/>
      <selection pane="topRight" activeCell="B1" sqref="B1"/>
      <selection pane="bottomLeft" activeCell="A3" sqref="A3"/>
      <selection pane="bottomRight" sqref="A1:AD73"/>
    </sheetView>
  </sheetViews>
  <sheetFormatPr defaultRowHeight="16.5"/>
  <cols>
    <col min="1" max="1" width="7.375" style="24" customWidth="1"/>
    <col min="2" max="2" width="17.125" style="50" bestFit="1" customWidth="1"/>
    <col min="3" max="3" width="3.125" style="25" customWidth="1"/>
    <col min="4" max="4" width="5.75" style="26" customWidth="1"/>
    <col min="5" max="5" width="3" style="3" customWidth="1"/>
    <col min="6" max="6" width="3.125" style="3" customWidth="1"/>
    <col min="7" max="11" width="3" style="3" customWidth="1"/>
    <col min="12" max="12" width="6.375" style="3" customWidth="1"/>
    <col min="13" max="18" width="3" style="3" customWidth="1"/>
    <col min="19" max="19" width="6.125" style="3" customWidth="1"/>
    <col min="20" max="21" width="3" style="8" customWidth="1"/>
    <col min="22" max="22" width="3" style="1" customWidth="1"/>
    <col min="23" max="26" width="3" style="3" customWidth="1"/>
    <col min="27" max="27" width="6.125" style="3" customWidth="1"/>
    <col min="28" max="28" width="4.625" style="4" customWidth="1"/>
    <col min="29" max="29" width="4.625" style="5" hidden="1" customWidth="1"/>
    <col min="30" max="30" width="7.5" style="6" customWidth="1"/>
    <col min="31" max="31" width="9" style="14" hidden="1" customWidth="1"/>
    <col min="32" max="32" width="9.5" hidden="1" customWidth="1"/>
    <col min="33" max="33" width="0" hidden="1" customWidth="1"/>
  </cols>
  <sheetData>
    <row r="1" spans="1:34" ht="20.25" thickTop="1">
      <c r="A1" s="68" t="s">
        <v>227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</row>
    <row r="2" spans="1:34" ht="42" customHeight="1">
      <c r="A2" s="36" t="s">
        <v>46</v>
      </c>
      <c r="B2" s="37" t="s">
        <v>129</v>
      </c>
      <c r="C2" s="37" t="s">
        <v>47</v>
      </c>
      <c r="D2" s="38" t="s">
        <v>48</v>
      </c>
      <c r="E2" s="39" t="s">
        <v>106</v>
      </c>
      <c r="F2" s="39" t="s">
        <v>49</v>
      </c>
      <c r="G2" s="39" t="s">
        <v>50</v>
      </c>
      <c r="H2" s="39" t="s">
        <v>51</v>
      </c>
      <c r="I2" s="39" t="s">
        <v>52</v>
      </c>
      <c r="J2" s="39" t="s">
        <v>53</v>
      </c>
      <c r="K2" s="39" t="s">
        <v>75</v>
      </c>
      <c r="L2" s="132" t="s">
        <v>91</v>
      </c>
      <c r="M2" s="39" t="s">
        <v>54</v>
      </c>
      <c r="N2" s="39" t="s">
        <v>55</v>
      </c>
      <c r="O2" s="39" t="s">
        <v>56</v>
      </c>
      <c r="P2" s="39" t="s">
        <v>57</v>
      </c>
      <c r="Q2" s="40" t="s">
        <v>58</v>
      </c>
      <c r="R2" s="40" t="s">
        <v>79</v>
      </c>
      <c r="S2" s="132" t="s">
        <v>90</v>
      </c>
      <c r="T2" s="39" t="s">
        <v>59</v>
      </c>
      <c r="U2" s="39" t="s">
        <v>60</v>
      </c>
      <c r="V2" s="39" t="s">
        <v>61</v>
      </c>
      <c r="W2" s="39" t="s">
        <v>62</v>
      </c>
      <c r="X2" s="39" t="s">
        <v>63</v>
      </c>
      <c r="Y2" s="39" t="s">
        <v>27</v>
      </c>
      <c r="Z2" s="39" t="s">
        <v>89</v>
      </c>
      <c r="AA2" s="132" t="s">
        <v>92</v>
      </c>
      <c r="AB2" s="28" t="s">
        <v>20</v>
      </c>
      <c r="AC2" s="29" t="s">
        <v>19</v>
      </c>
      <c r="AD2" s="30" t="s">
        <v>18</v>
      </c>
      <c r="AE2" s="7"/>
    </row>
    <row r="3" spans="1:34" s="32" customFormat="1" ht="18" customHeight="1">
      <c r="A3" s="74" t="s">
        <v>111</v>
      </c>
      <c r="B3" s="75" t="s">
        <v>96</v>
      </c>
      <c r="C3" s="76" t="s">
        <v>156</v>
      </c>
      <c r="D3" s="77" t="s">
        <v>157</v>
      </c>
      <c r="E3" s="78">
        <v>1</v>
      </c>
      <c r="F3" s="78">
        <v>1</v>
      </c>
      <c r="G3" s="79" t="s">
        <v>143</v>
      </c>
      <c r="H3" s="78">
        <v>1</v>
      </c>
      <c r="I3" s="78">
        <v>1</v>
      </c>
      <c r="J3" s="78">
        <v>1</v>
      </c>
      <c r="K3" s="79" t="s">
        <v>109</v>
      </c>
      <c r="L3" s="133">
        <f t="shared" ref="L3:L5" si="0">SUM(E3:K3)</f>
        <v>5</v>
      </c>
      <c r="M3" s="78">
        <v>0</v>
      </c>
      <c r="N3" s="78">
        <v>1</v>
      </c>
      <c r="O3" s="78">
        <v>1</v>
      </c>
      <c r="P3" s="78">
        <v>1</v>
      </c>
      <c r="Q3" s="78">
        <v>1</v>
      </c>
      <c r="R3" s="78">
        <v>1</v>
      </c>
      <c r="S3" s="133">
        <f t="shared" ref="S3:S5" si="1">SUM(M3:R3)</f>
        <v>5</v>
      </c>
      <c r="T3" s="78">
        <v>1</v>
      </c>
      <c r="U3" s="78">
        <v>1</v>
      </c>
      <c r="V3" s="78">
        <v>1</v>
      </c>
      <c r="W3" s="78">
        <v>1</v>
      </c>
      <c r="X3" s="78">
        <v>1</v>
      </c>
      <c r="Y3" s="78">
        <v>1</v>
      </c>
      <c r="Z3" s="78">
        <v>1</v>
      </c>
      <c r="AA3" s="133">
        <f t="shared" ref="AA3:AA36" si="2">SUM(T3:Z3)</f>
        <v>7</v>
      </c>
      <c r="AB3" s="80">
        <f>SUM(L3,S3,AA3)</f>
        <v>17</v>
      </c>
      <c r="AC3" s="81"/>
      <c r="AD3" s="82">
        <f>AB3/$AA$65</f>
        <v>0.94444444444444442</v>
      </c>
      <c r="AE3" s="31"/>
    </row>
    <row r="4" spans="1:34" s="32" customFormat="1" ht="18" customHeight="1">
      <c r="A4" s="74"/>
      <c r="B4" s="75" t="s">
        <v>95</v>
      </c>
      <c r="C4" s="76" t="s">
        <v>155</v>
      </c>
      <c r="D4" s="77" t="s">
        <v>157</v>
      </c>
      <c r="E4" s="78">
        <v>1</v>
      </c>
      <c r="F4" s="78">
        <v>2</v>
      </c>
      <c r="G4" s="79" t="s">
        <v>143</v>
      </c>
      <c r="H4" s="78">
        <v>1</v>
      </c>
      <c r="I4" s="78">
        <v>1</v>
      </c>
      <c r="J4" s="78">
        <v>1</v>
      </c>
      <c r="K4" s="79" t="s">
        <v>109</v>
      </c>
      <c r="L4" s="133">
        <f t="shared" si="0"/>
        <v>6</v>
      </c>
      <c r="M4" s="78">
        <v>1</v>
      </c>
      <c r="N4" s="78">
        <v>1</v>
      </c>
      <c r="O4" s="78">
        <v>1</v>
      </c>
      <c r="P4" s="78">
        <v>1</v>
      </c>
      <c r="Q4" s="78">
        <v>1</v>
      </c>
      <c r="R4" s="78">
        <v>1</v>
      </c>
      <c r="S4" s="133">
        <f t="shared" si="1"/>
        <v>6</v>
      </c>
      <c r="T4" s="78">
        <v>1</v>
      </c>
      <c r="U4" s="78">
        <v>1</v>
      </c>
      <c r="V4" s="78">
        <v>1</v>
      </c>
      <c r="W4" s="79" t="s">
        <v>207</v>
      </c>
      <c r="X4" s="78">
        <v>1</v>
      </c>
      <c r="Y4" s="78">
        <v>1</v>
      </c>
      <c r="Z4" s="78">
        <v>1</v>
      </c>
      <c r="AA4" s="133">
        <f t="shared" si="2"/>
        <v>6</v>
      </c>
      <c r="AB4" s="80">
        <f t="shared" ref="AB4:AB50" si="3">SUM(L4,S4,AA4)</f>
        <v>18</v>
      </c>
      <c r="AC4" s="81"/>
      <c r="AD4" s="82">
        <f>AB4/$AA$66</f>
        <v>1</v>
      </c>
      <c r="AE4" s="31"/>
    </row>
    <row r="5" spans="1:34" s="32" customFormat="1" ht="18.600000000000001" customHeight="1">
      <c r="A5" s="74" t="s">
        <v>112</v>
      </c>
      <c r="B5" s="75" t="s">
        <v>96</v>
      </c>
      <c r="C5" s="76" t="s">
        <v>155</v>
      </c>
      <c r="D5" s="77" t="s">
        <v>157</v>
      </c>
      <c r="E5" s="78">
        <v>1</v>
      </c>
      <c r="F5" s="78">
        <v>2</v>
      </c>
      <c r="G5" s="79" t="s">
        <v>143</v>
      </c>
      <c r="H5" s="78">
        <v>1</v>
      </c>
      <c r="I5" s="78">
        <v>1</v>
      </c>
      <c r="J5" s="78">
        <v>1</v>
      </c>
      <c r="K5" s="79" t="s">
        <v>109</v>
      </c>
      <c r="L5" s="133">
        <f t="shared" si="0"/>
        <v>6</v>
      </c>
      <c r="M5" s="78">
        <v>1</v>
      </c>
      <c r="N5" s="78">
        <v>1</v>
      </c>
      <c r="O5" s="78">
        <v>1</v>
      </c>
      <c r="P5" s="78">
        <v>1</v>
      </c>
      <c r="Q5" s="78">
        <v>1</v>
      </c>
      <c r="R5" s="78">
        <v>1</v>
      </c>
      <c r="S5" s="133">
        <f t="shared" si="1"/>
        <v>6</v>
      </c>
      <c r="T5" s="78">
        <v>1</v>
      </c>
      <c r="U5" s="78">
        <v>1</v>
      </c>
      <c r="V5" s="78">
        <v>1</v>
      </c>
      <c r="W5" s="79" t="s">
        <v>207</v>
      </c>
      <c r="X5" s="78">
        <v>1</v>
      </c>
      <c r="Y5" s="78">
        <v>1</v>
      </c>
      <c r="Z5" s="78">
        <v>1</v>
      </c>
      <c r="AA5" s="133">
        <f t="shared" si="2"/>
        <v>6</v>
      </c>
      <c r="AB5" s="80">
        <f t="shared" si="3"/>
        <v>18</v>
      </c>
      <c r="AC5" s="81"/>
      <c r="AD5" s="82">
        <f>AB5/$AA$66</f>
        <v>1</v>
      </c>
      <c r="AE5" s="31"/>
    </row>
    <row r="6" spans="1:34" s="32" customFormat="1">
      <c r="A6" s="74"/>
      <c r="B6" s="75" t="s">
        <v>95</v>
      </c>
      <c r="C6" s="76" t="s">
        <v>156</v>
      </c>
      <c r="D6" s="77" t="s">
        <v>157</v>
      </c>
      <c r="E6" s="78">
        <v>1</v>
      </c>
      <c r="F6" s="78">
        <v>1</v>
      </c>
      <c r="G6" s="79" t="s">
        <v>143</v>
      </c>
      <c r="H6" s="78">
        <v>1</v>
      </c>
      <c r="I6" s="78">
        <v>1</v>
      </c>
      <c r="J6" s="78">
        <v>1</v>
      </c>
      <c r="K6" s="79" t="s">
        <v>109</v>
      </c>
      <c r="L6" s="133">
        <f t="shared" ref="L6:L49" si="4">SUM(E6:K6)</f>
        <v>5</v>
      </c>
      <c r="M6" s="78">
        <v>1</v>
      </c>
      <c r="N6" s="78">
        <v>1</v>
      </c>
      <c r="O6" s="78">
        <v>1</v>
      </c>
      <c r="P6" s="78">
        <v>1</v>
      </c>
      <c r="Q6" s="78">
        <v>1</v>
      </c>
      <c r="R6" s="78">
        <v>1</v>
      </c>
      <c r="S6" s="133">
        <f t="shared" ref="S6:S15" si="5">SUM(M6:R6)</f>
        <v>6</v>
      </c>
      <c r="T6" s="78">
        <v>1</v>
      </c>
      <c r="U6" s="78">
        <v>1</v>
      </c>
      <c r="V6" s="78">
        <v>1</v>
      </c>
      <c r="W6" s="78">
        <v>1</v>
      </c>
      <c r="X6" s="78">
        <v>1</v>
      </c>
      <c r="Y6" s="78">
        <v>1</v>
      </c>
      <c r="Z6" s="78">
        <v>1</v>
      </c>
      <c r="AA6" s="133">
        <f t="shared" si="2"/>
        <v>7</v>
      </c>
      <c r="AB6" s="80">
        <f t="shared" si="3"/>
        <v>18</v>
      </c>
      <c r="AC6" s="81"/>
      <c r="AD6" s="82">
        <f t="shared" ref="AD6:AD7" si="6">AB6/$AA$65</f>
        <v>1</v>
      </c>
      <c r="AE6" s="31"/>
    </row>
    <row r="7" spans="1:34" s="34" customFormat="1" ht="18.75" customHeight="1">
      <c r="A7" s="74" t="s">
        <v>113</v>
      </c>
      <c r="B7" s="75" t="s">
        <v>96</v>
      </c>
      <c r="C7" s="76" t="s">
        <v>70</v>
      </c>
      <c r="D7" s="77" t="s">
        <v>45</v>
      </c>
      <c r="E7" s="78">
        <v>1</v>
      </c>
      <c r="F7" s="78">
        <v>1</v>
      </c>
      <c r="G7" s="79" t="s">
        <v>143</v>
      </c>
      <c r="H7" s="78">
        <v>1</v>
      </c>
      <c r="I7" s="78">
        <v>1</v>
      </c>
      <c r="J7" s="78">
        <v>1</v>
      </c>
      <c r="K7" s="79" t="s">
        <v>109</v>
      </c>
      <c r="L7" s="133">
        <f t="shared" si="4"/>
        <v>5</v>
      </c>
      <c r="M7" s="78">
        <v>1</v>
      </c>
      <c r="N7" s="78">
        <v>1</v>
      </c>
      <c r="O7" s="78">
        <v>1</v>
      </c>
      <c r="P7" s="78">
        <v>1</v>
      </c>
      <c r="Q7" s="78">
        <v>1</v>
      </c>
      <c r="R7" s="78">
        <v>1</v>
      </c>
      <c r="S7" s="133">
        <f t="shared" si="5"/>
        <v>6</v>
      </c>
      <c r="T7" s="78">
        <v>1</v>
      </c>
      <c r="U7" s="78">
        <v>1</v>
      </c>
      <c r="V7" s="78">
        <v>1</v>
      </c>
      <c r="W7" s="78">
        <v>1</v>
      </c>
      <c r="X7" s="78">
        <v>1</v>
      </c>
      <c r="Y7" s="78">
        <v>1</v>
      </c>
      <c r="Z7" s="78">
        <v>1</v>
      </c>
      <c r="AA7" s="133">
        <f t="shared" si="2"/>
        <v>7</v>
      </c>
      <c r="AB7" s="80">
        <f t="shared" si="3"/>
        <v>18</v>
      </c>
      <c r="AC7" s="81"/>
      <c r="AD7" s="82">
        <f t="shared" si="6"/>
        <v>1</v>
      </c>
      <c r="AE7" s="33"/>
      <c r="AH7" s="32"/>
    </row>
    <row r="8" spans="1:34" s="34" customFormat="1" ht="18.75" customHeight="1">
      <c r="A8" s="74"/>
      <c r="B8" s="75" t="s">
        <v>95</v>
      </c>
      <c r="C8" s="76" t="s">
        <v>165</v>
      </c>
      <c r="D8" s="77" t="s">
        <v>45</v>
      </c>
      <c r="E8" s="78">
        <v>1</v>
      </c>
      <c r="F8" s="78">
        <v>1</v>
      </c>
      <c r="G8" s="78">
        <v>1</v>
      </c>
      <c r="H8" s="78">
        <v>1</v>
      </c>
      <c r="I8" s="78">
        <v>1</v>
      </c>
      <c r="J8" s="78">
        <v>1</v>
      </c>
      <c r="K8" s="79" t="s">
        <v>143</v>
      </c>
      <c r="L8" s="133">
        <f t="shared" si="4"/>
        <v>6</v>
      </c>
      <c r="M8" s="78">
        <v>1</v>
      </c>
      <c r="N8" s="78">
        <v>1</v>
      </c>
      <c r="O8" s="78">
        <v>1</v>
      </c>
      <c r="P8" s="78">
        <v>1</v>
      </c>
      <c r="Q8" s="78">
        <v>1</v>
      </c>
      <c r="R8" s="78">
        <v>1</v>
      </c>
      <c r="S8" s="133">
        <f t="shared" si="5"/>
        <v>6</v>
      </c>
      <c r="T8" s="79" t="s">
        <v>109</v>
      </c>
      <c r="U8" s="78">
        <v>1</v>
      </c>
      <c r="V8" s="78">
        <v>1</v>
      </c>
      <c r="W8" s="78">
        <v>1</v>
      </c>
      <c r="X8" s="78">
        <v>1</v>
      </c>
      <c r="Y8" s="79" t="s">
        <v>143</v>
      </c>
      <c r="Z8" s="78">
        <v>1</v>
      </c>
      <c r="AA8" s="133">
        <f t="shared" si="2"/>
        <v>5</v>
      </c>
      <c r="AB8" s="80">
        <f t="shared" si="3"/>
        <v>17</v>
      </c>
      <c r="AC8" s="81"/>
      <c r="AD8" s="82">
        <f>AB8/$AA$62</f>
        <v>1</v>
      </c>
      <c r="AE8" s="33"/>
      <c r="AH8" s="32"/>
    </row>
    <row r="9" spans="1:34" s="34" customFormat="1">
      <c r="A9" s="74" t="s">
        <v>114</v>
      </c>
      <c r="B9" s="75" t="s">
        <v>160</v>
      </c>
      <c r="C9" s="76" t="s">
        <v>156</v>
      </c>
      <c r="D9" s="77" t="s">
        <v>159</v>
      </c>
      <c r="E9" s="78">
        <v>1</v>
      </c>
      <c r="F9" s="78">
        <v>1</v>
      </c>
      <c r="G9" s="79" t="s">
        <v>143</v>
      </c>
      <c r="H9" s="78">
        <v>1</v>
      </c>
      <c r="I9" s="78">
        <v>1</v>
      </c>
      <c r="J9" s="78">
        <v>1</v>
      </c>
      <c r="K9" s="79" t="s">
        <v>109</v>
      </c>
      <c r="L9" s="133">
        <f t="shared" si="4"/>
        <v>5</v>
      </c>
      <c r="M9" s="78">
        <v>1</v>
      </c>
      <c r="N9" s="78">
        <v>1</v>
      </c>
      <c r="O9" s="78">
        <v>1</v>
      </c>
      <c r="P9" s="78">
        <v>1</v>
      </c>
      <c r="Q9" s="78">
        <v>1</v>
      </c>
      <c r="R9" s="78">
        <v>1</v>
      </c>
      <c r="S9" s="133">
        <f t="shared" si="5"/>
        <v>6</v>
      </c>
      <c r="T9" s="78">
        <v>1</v>
      </c>
      <c r="U9" s="78">
        <v>1</v>
      </c>
      <c r="V9" s="78">
        <v>1</v>
      </c>
      <c r="W9" s="78">
        <v>1</v>
      </c>
      <c r="X9" s="78">
        <v>1</v>
      </c>
      <c r="Y9" s="78">
        <v>1</v>
      </c>
      <c r="Z9" s="78">
        <v>1</v>
      </c>
      <c r="AA9" s="133">
        <f t="shared" si="2"/>
        <v>7</v>
      </c>
      <c r="AB9" s="80">
        <f>SUM(L9,S9,AA9)</f>
        <v>18</v>
      </c>
      <c r="AC9" s="81"/>
      <c r="AD9" s="82">
        <f>AB9/$AA$65</f>
        <v>1</v>
      </c>
      <c r="AE9" s="33"/>
      <c r="AH9" s="32"/>
    </row>
    <row r="10" spans="1:34" s="34" customFormat="1" ht="18.75" customHeight="1">
      <c r="A10" s="74"/>
      <c r="B10" s="75" t="s">
        <v>117</v>
      </c>
      <c r="C10" s="83" t="s">
        <v>158</v>
      </c>
      <c r="D10" s="84" t="s">
        <v>159</v>
      </c>
      <c r="E10" s="78">
        <v>1</v>
      </c>
      <c r="F10" s="78">
        <v>1</v>
      </c>
      <c r="G10" s="78">
        <v>1</v>
      </c>
      <c r="H10" s="85">
        <v>1</v>
      </c>
      <c r="I10" s="78">
        <v>1</v>
      </c>
      <c r="J10" s="78">
        <v>1</v>
      </c>
      <c r="K10" s="79" t="s">
        <v>143</v>
      </c>
      <c r="L10" s="133">
        <f t="shared" si="4"/>
        <v>6</v>
      </c>
      <c r="M10" s="78">
        <v>1</v>
      </c>
      <c r="N10" s="78">
        <v>1</v>
      </c>
      <c r="O10" s="78">
        <v>1</v>
      </c>
      <c r="P10" s="78">
        <v>1</v>
      </c>
      <c r="Q10" s="78">
        <v>1</v>
      </c>
      <c r="R10" s="78">
        <v>1</v>
      </c>
      <c r="S10" s="133">
        <f t="shared" si="5"/>
        <v>6</v>
      </c>
      <c r="T10" s="79" t="s">
        <v>109</v>
      </c>
      <c r="U10" s="78">
        <v>1</v>
      </c>
      <c r="V10" s="78">
        <v>1</v>
      </c>
      <c r="W10" s="78">
        <v>1</v>
      </c>
      <c r="X10" s="78">
        <v>1</v>
      </c>
      <c r="Y10" s="79" t="s">
        <v>143</v>
      </c>
      <c r="Z10" s="78">
        <v>1</v>
      </c>
      <c r="AA10" s="133">
        <f t="shared" si="2"/>
        <v>5</v>
      </c>
      <c r="AB10" s="80">
        <f t="shared" si="3"/>
        <v>17</v>
      </c>
      <c r="AC10" s="81"/>
      <c r="AD10" s="82">
        <f>AB10/$AA$62</f>
        <v>1</v>
      </c>
      <c r="AE10" s="33"/>
      <c r="AH10" s="32"/>
    </row>
    <row r="11" spans="1:34" s="34" customFormat="1">
      <c r="A11" s="74" t="s">
        <v>115</v>
      </c>
      <c r="B11" s="86" t="s">
        <v>160</v>
      </c>
      <c r="C11" s="76" t="s">
        <v>162</v>
      </c>
      <c r="D11" s="77" t="s">
        <v>159</v>
      </c>
      <c r="E11" s="78">
        <v>1</v>
      </c>
      <c r="F11" s="78">
        <v>1</v>
      </c>
      <c r="G11" s="78">
        <v>1</v>
      </c>
      <c r="H11" s="78">
        <v>1</v>
      </c>
      <c r="I11" s="78">
        <v>1</v>
      </c>
      <c r="J11" s="78">
        <v>1</v>
      </c>
      <c r="K11" s="78">
        <v>0</v>
      </c>
      <c r="L11" s="133">
        <f t="shared" si="4"/>
        <v>6</v>
      </c>
      <c r="M11" s="78">
        <v>1</v>
      </c>
      <c r="N11" s="78">
        <v>1</v>
      </c>
      <c r="O11" s="78">
        <v>1</v>
      </c>
      <c r="P11" s="78">
        <v>1</v>
      </c>
      <c r="Q11" s="78">
        <v>1</v>
      </c>
      <c r="R11" s="78">
        <v>1</v>
      </c>
      <c r="S11" s="133">
        <f t="shared" si="5"/>
        <v>6</v>
      </c>
      <c r="T11" s="79" t="s">
        <v>109</v>
      </c>
      <c r="U11" s="78">
        <v>1</v>
      </c>
      <c r="V11" s="78">
        <v>1</v>
      </c>
      <c r="W11" s="78">
        <v>1</v>
      </c>
      <c r="X11" s="78">
        <v>1</v>
      </c>
      <c r="Y11" s="78">
        <v>1</v>
      </c>
      <c r="Z11" s="78">
        <v>0</v>
      </c>
      <c r="AA11" s="133">
        <f t="shared" si="2"/>
        <v>5</v>
      </c>
      <c r="AB11" s="80">
        <f t="shared" si="3"/>
        <v>17</v>
      </c>
      <c r="AC11" s="81"/>
      <c r="AD11" s="82">
        <f>AB11/$AA$63</f>
        <v>0.89473684210526316</v>
      </c>
      <c r="AE11" s="33"/>
      <c r="AH11" s="32"/>
    </row>
    <row r="12" spans="1:34" s="34" customFormat="1" ht="18" customHeight="1">
      <c r="A12" s="74"/>
      <c r="B12" s="86" t="s">
        <v>117</v>
      </c>
      <c r="C12" s="76" t="s">
        <v>161</v>
      </c>
      <c r="D12" s="77" t="s">
        <v>159</v>
      </c>
      <c r="E12" s="78">
        <v>1</v>
      </c>
      <c r="F12" s="78">
        <v>1</v>
      </c>
      <c r="G12" s="78">
        <v>1</v>
      </c>
      <c r="H12" s="78">
        <v>1</v>
      </c>
      <c r="I12" s="79" t="s">
        <v>143</v>
      </c>
      <c r="J12" s="78">
        <v>1</v>
      </c>
      <c r="K12" s="79" t="s">
        <v>109</v>
      </c>
      <c r="L12" s="133">
        <f t="shared" si="4"/>
        <v>5</v>
      </c>
      <c r="M12" s="78">
        <v>1</v>
      </c>
      <c r="N12" s="78">
        <v>1</v>
      </c>
      <c r="O12" s="78">
        <v>1</v>
      </c>
      <c r="P12" s="78">
        <v>1</v>
      </c>
      <c r="Q12" s="78">
        <v>1</v>
      </c>
      <c r="R12" s="78">
        <v>1</v>
      </c>
      <c r="S12" s="133">
        <f t="shared" si="5"/>
        <v>6</v>
      </c>
      <c r="T12" s="79" t="s">
        <v>109</v>
      </c>
      <c r="U12" s="78">
        <v>1</v>
      </c>
      <c r="V12" s="78">
        <v>1</v>
      </c>
      <c r="W12" s="78">
        <v>1</v>
      </c>
      <c r="X12" s="78">
        <v>1</v>
      </c>
      <c r="Y12" s="78">
        <v>1</v>
      </c>
      <c r="Z12" s="78">
        <v>1</v>
      </c>
      <c r="AA12" s="133">
        <f t="shared" si="2"/>
        <v>6</v>
      </c>
      <c r="AB12" s="80">
        <f t="shared" si="3"/>
        <v>17</v>
      </c>
      <c r="AC12" s="81"/>
      <c r="AD12" s="82">
        <f>AB12/$AA$64</f>
        <v>1</v>
      </c>
      <c r="AE12" s="33"/>
      <c r="AH12" s="32"/>
    </row>
    <row r="13" spans="1:34" s="34" customFormat="1" ht="17.25" thickBot="1">
      <c r="A13" s="87" t="s">
        <v>116</v>
      </c>
      <c r="B13" s="75" t="s">
        <v>160</v>
      </c>
      <c r="C13" s="76" t="s">
        <v>161</v>
      </c>
      <c r="D13" s="77" t="s">
        <v>159</v>
      </c>
      <c r="E13" s="78">
        <v>1</v>
      </c>
      <c r="F13" s="78">
        <v>1</v>
      </c>
      <c r="G13" s="78">
        <v>1</v>
      </c>
      <c r="H13" s="78">
        <v>0</v>
      </c>
      <c r="I13" s="79" t="s">
        <v>143</v>
      </c>
      <c r="J13" s="78">
        <v>1</v>
      </c>
      <c r="K13" s="79" t="s">
        <v>109</v>
      </c>
      <c r="L13" s="133">
        <f t="shared" si="4"/>
        <v>4</v>
      </c>
      <c r="M13" s="78">
        <v>1</v>
      </c>
      <c r="N13" s="78">
        <v>1</v>
      </c>
      <c r="O13" s="78">
        <v>1</v>
      </c>
      <c r="P13" s="78">
        <v>1</v>
      </c>
      <c r="Q13" s="78">
        <v>1</v>
      </c>
      <c r="R13" s="78">
        <v>0</v>
      </c>
      <c r="S13" s="133">
        <f t="shared" si="5"/>
        <v>5</v>
      </c>
      <c r="T13" s="79" t="s">
        <v>109</v>
      </c>
      <c r="U13" s="78">
        <v>1</v>
      </c>
      <c r="V13" s="78">
        <v>1</v>
      </c>
      <c r="W13" s="78">
        <v>1</v>
      </c>
      <c r="X13" s="78">
        <v>1</v>
      </c>
      <c r="Y13" s="78">
        <v>1</v>
      </c>
      <c r="Z13" s="78">
        <v>0</v>
      </c>
      <c r="AA13" s="133">
        <f t="shared" si="2"/>
        <v>5</v>
      </c>
      <c r="AB13" s="80">
        <f t="shared" si="3"/>
        <v>14</v>
      </c>
      <c r="AC13" s="81"/>
      <c r="AD13" s="82">
        <f>AB13/$AA$64</f>
        <v>0.82352941176470584</v>
      </c>
      <c r="AE13" s="33"/>
      <c r="AH13" s="32"/>
    </row>
    <row r="14" spans="1:34" s="34" customFormat="1" ht="19.5" customHeight="1">
      <c r="A14" s="88"/>
      <c r="B14" s="75" t="s">
        <v>117</v>
      </c>
      <c r="C14" s="83" t="s">
        <v>158</v>
      </c>
      <c r="D14" s="84" t="s">
        <v>159</v>
      </c>
      <c r="E14" s="78">
        <v>0</v>
      </c>
      <c r="F14" s="78">
        <v>1</v>
      </c>
      <c r="G14" s="78">
        <v>1</v>
      </c>
      <c r="H14" s="78">
        <v>1</v>
      </c>
      <c r="I14" s="78">
        <v>1</v>
      </c>
      <c r="J14" s="78">
        <v>1</v>
      </c>
      <c r="K14" s="79" t="s">
        <v>143</v>
      </c>
      <c r="L14" s="133">
        <f t="shared" si="4"/>
        <v>5</v>
      </c>
      <c r="M14" s="78">
        <v>0</v>
      </c>
      <c r="N14" s="78">
        <v>1</v>
      </c>
      <c r="O14" s="78">
        <v>1</v>
      </c>
      <c r="P14" s="78">
        <v>1</v>
      </c>
      <c r="Q14" s="78">
        <v>1</v>
      </c>
      <c r="R14" s="78">
        <v>1</v>
      </c>
      <c r="S14" s="133">
        <f t="shared" si="5"/>
        <v>5</v>
      </c>
      <c r="T14" s="79" t="s">
        <v>109</v>
      </c>
      <c r="U14" s="78">
        <v>1</v>
      </c>
      <c r="V14" s="78">
        <v>1</v>
      </c>
      <c r="W14" s="78">
        <v>1</v>
      </c>
      <c r="X14" s="78">
        <v>1</v>
      </c>
      <c r="Y14" s="79" t="s">
        <v>143</v>
      </c>
      <c r="Z14" s="78">
        <v>1</v>
      </c>
      <c r="AA14" s="133">
        <f t="shared" si="2"/>
        <v>5</v>
      </c>
      <c r="AB14" s="80">
        <f t="shared" si="3"/>
        <v>15</v>
      </c>
      <c r="AC14" s="81"/>
      <c r="AD14" s="82">
        <f>AB14/$AA$62</f>
        <v>0.88235294117647056</v>
      </c>
      <c r="AE14" s="33"/>
      <c r="AH14" s="32"/>
    </row>
    <row r="15" spans="1:34" s="34" customFormat="1">
      <c r="A15" s="89" t="s">
        <v>12</v>
      </c>
      <c r="B15" s="75" t="s">
        <v>118</v>
      </c>
      <c r="C15" s="76" t="s">
        <v>161</v>
      </c>
      <c r="D15" s="77" t="s">
        <v>157</v>
      </c>
      <c r="E15" s="78">
        <v>0</v>
      </c>
      <c r="F15" s="78">
        <v>1</v>
      </c>
      <c r="G15" s="78">
        <v>1</v>
      </c>
      <c r="H15" s="78">
        <v>0</v>
      </c>
      <c r="I15" s="79" t="s">
        <v>143</v>
      </c>
      <c r="J15" s="78">
        <v>1</v>
      </c>
      <c r="K15" s="79" t="s">
        <v>109</v>
      </c>
      <c r="L15" s="133">
        <f t="shared" si="4"/>
        <v>3</v>
      </c>
      <c r="M15" s="78">
        <v>0</v>
      </c>
      <c r="N15" s="78">
        <v>1</v>
      </c>
      <c r="O15" s="78">
        <v>0</v>
      </c>
      <c r="P15" s="78">
        <v>1</v>
      </c>
      <c r="Q15" s="78">
        <v>1</v>
      </c>
      <c r="R15" s="78">
        <v>0</v>
      </c>
      <c r="S15" s="133">
        <f t="shared" si="5"/>
        <v>3</v>
      </c>
      <c r="T15" s="79" t="s">
        <v>109</v>
      </c>
      <c r="U15" s="78">
        <v>1</v>
      </c>
      <c r="V15" s="78">
        <v>0</v>
      </c>
      <c r="W15" s="78">
        <v>1</v>
      </c>
      <c r="X15" s="78">
        <v>0</v>
      </c>
      <c r="Y15" s="78">
        <v>0</v>
      </c>
      <c r="Z15" s="78">
        <v>0</v>
      </c>
      <c r="AA15" s="133">
        <f t="shared" si="2"/>
        <v>2</v>
      </c>
      <c r="AB15" s="80">
        <f t="shared" si="3"/>
        <v>8</v>
      </c>
      <c r="AC15" s="81"/>
      <c r="AD15" s="82">
        <f>AB15/$AA$64</f>
        <v>0.47058823529411764</v>
      </c>
      <c r="AE15" s="33"/>
      <c r="AH15" s="32"/>
    </row>
    <row r="16" spans="1:34" s="34" customFormat="1" ht="19.5" customHeight="1">
      <c r="A16" s="90" t="s">
        <v>13</v>
      </c>
      <c r="B16" s="75" t="s">
        <v>118</v>
      </c>
      <c r="C16" s="76" t="s">
        <v>163</v>
      </c>
      <c r="D16" s="77" t="s">
        <v>157</v>
      </c>
      <c r="E16" s="78">
        <v>0</v>
      </c>
      <c r="F16" s="78">
        <v>2</v>
      </c>
      <c r="G16" s="79" t="s">
        <v>143</v>
      </c>
      <c r="H16" s="78">
        <v>1</v>
      </c>
      <c r="I16" s="78">
        <v>1</v>
      </c>
      <c r="J16" s="78">
        <v>1</v>
      </c>
      <c r="K16" s="79" t="s">
        <v>109</v>
      </c>
      <c r="L16" s="133">
        <f t="shared" si="4"/>
        <v>5</v>
      </c>
      <c r="M16" s="78">
        <v>1</v>
      </c>
      <c r="N16" s="78">
        <v>1</v>
      </c>
      <c r="O16" s="78">
        <v>1</v>
      </c>
      <c r="P16" s="78">
        <v>1</v>
      </c>
      <c r="Q16" s="78">
        <v>1</v>
      </c>
      <c r="R16" s="78">
        <v>1</v>
      </c>
      <c r="S16" s="133">
        <f>SUM(M16:R16)</f>
        <v>6</v>
      </c>
      <c r="T16" s="78">
        <v>0</v>
      </c>
      <c r="U16" s="78">
        <v>1</v>
      </c>
      <c r="V16" s="78">
        <v>1</v>
      </c>
      <c r="W16" s="79" t="s">
        <v>207</v>
      </c>
      <c r="X16" s="78">
        <v>1</v>
      </c>
      <c r="Y16" s="78">
        <v>1</v>
      </c>
      <c r="Z16" s="78">
        <v>0</v>
      </c>
      <c r="AA16" s="133">
        <f t="shared" si="2"/>
        <v>4</v>
      </c>
      <c r="AB16" s="80">
        <f t="shared" si="3"/>
        <v>15</v>
      </c>
      <c r="AC16" s="81"/>
      <c r="AD16" s="82">
        <f t="shared" ref="AD16:AD17" si="7">AB16/$AA$66</f>
        <v>0.83333333333333337</v>
      </c>
      <c r="AE16" s="33"/>
      <c r="AH16" s="32"/>
    </row>
    <row r="17" spans="1:34" s="34" customFormat="1" ht="18" customHeight="1" thickBot="1">
      <c r="A17" s="91" t="s">
        <v>14</v>
      </c>
      <c r="B17" s="92" t="s">
        <v>118</v>
      </c>
      <c r="C17" s="93" t="s">
        <v>163</v>
      </c>
      <c r="D17" s="94" t="s">
        <v>157</v>
      </c>
      <c r="E17" s="95">
        <v>1</v>
      </c>
      <c r="F17" s="95">
        <v>1</v>
      </c>
      <c r="G17" s="96" t="s">
        <v>143</v>
      </c>
      <c r="H17" s="95">
        <v>1</v>
      </c>
      <c r="I17" s="95">
        <v>1</v>
      </c>
      <c r="J17" s="95">
        <v>1</v>
      </c>
      <c r="K17" s="96" t="s">
        <v>109</v>
      </c>
      <c r="L17" s="134">
        <f t="shared" si="4"/>
        <v>5</v>
      </c>
      <c r="M17" s="95">
        <v>1</v>
      </c>
      <c r="N17" s="95">
        <v>1</v>
      </c>
      <c r="O17" s="95">
        <v>1</v>
      </c>
      <c r="P17" s="95">
        <v>1</v>
      </c>
      <c r="Q17" s="95">
        <v>1</v>
      </c>
      <c r="R17" s="95">
        <v>1</v>
      </c>
      <c r="S17" s="134">
        <f>SUM(M17:R17)</f>
        <v>6</v>
      </c>
      <c r="T17" s="95">
        <v>1</v>
      </c>
      <c r="U17" s="95">
        <v>1</v>
      </c>
      <c r="V17" s="95">
        <v>1</v>
      </c>
      <c r="W17" s="96" t="s">
        <v>207</v>
      </c>
      <c r="X17" s="95">
        <v>1</v>
      </c>
      <c r="Y17" s="95">
        <v>1</v>
      </c>
      <c r="Z17" s="95">
        <v>1</v>
      </c>
      <c r="AA17" s="134">
        <f t="shared" si="2"/>
        <v>6</v>
      </c>
      <c r="AB17" s="97">
        <f t="shared" si="3"/>
        <v>17</v>
      </c>
      <c r="AC17" s="98"/>
      <c r="AD17" s="99">
        <f t="shared" si="7"/>
        <v>0.94444444444444442</v>
      </c>
      <c r="AE17" s="33"/>
      <c r="AH17" s="32"/>
    </row>
    <row r="18" spans="1:34" s="34" customFormat="1" ht="18" customHeight="1" thickTop="1">
      <c r="A18" s="100" t="s">
        <v>119</v>
      </c>
      <c r="B18" s="101" t="s">
        <v>120</v>
      </c>
      <c r="C18" s="102" t="s">
        <v>149</v>
      </c>
      <c r="D18" s="103" t="s">
        <v>150</v>
      </c>
      <c r="E18" s="104">
        <v>1</v>
      </c>
      <c r="F18" s="104">
        <v>1</v>
      </c>
      <c r="G18" s="104">
        <v>1</v>
      </c>
      <c r="H18" s="104">
        <v>1</v>
      </c>
      <c r="I18" s="105" t="s">
        <v>145</v>
      </c>
      <c r="J18" s="104">
        <v>1</v>
      </c>
      <c r="K18" s="105" t="s">
        <v>109</v>
      </c>
      <c r="L18" s="135">
        <f t="shared" si="4"/>
        <v>5</v>
      </c>
      <c r="M18" s="104">
        <v>1</v>
      </c>
      <c r="N18" s="104">
        <v>1</v>
      </c>
      <c r="O18" s="104">
        <v>1</v>
      </c>
      <c r="P18" s="104">
        <v>1</v>
      </c>
      <c r="Q18" s="104">
        <v>1</v>
      </c>
      <c r="R18" s="104">
        <v>1</v>
      </c>
      <c r="S18" s="135">
        <f t="shared" ref="S18:S50" si="8">SUM(M18:R18)</f>
        <v>6</v>
      </c>
      <c r="T18" s="105" t="s">
        <v>109</v>
      </c>
      <c r="U18" s="104">
        <v>1</v>
      </c>
      <c r="V18" s="104">
        <v>1</v>
      </c>
      <c r="W18" s="104">
        <v>1</v>
      </c>
      <c r="X18" s="104">
        <v>1</v>
      </c>
      <c r="Y18" s="104">
        <v>1</v>
      </c>
      <c r="Z18" s="104">
        <v>1</v>
      </c>
      <c r="AA18" s="135">
        <f t="shared" si="2"/>
        <v>6</v>
      </c>
      <c r="AB18" s="106">
        <f t="shared" si="3"/>
        <v>17</v>
      </c>
      <c r="AC18" s="107"/>
      <c r="AD18" s="108">
        <f>AB18/$AA$64</f>
        <v>1</v>
      </c>
      <c r="AE18" s="57">
        <v>42641</v>
      </c>
    </row>
    <row r="19" spans="1:34" s="34" customFormat="1" ht="18" customHeight="1">
      <c r="A19" s="109"/>
      <c r="B19" s="75" t="s">
        <v>121</v>
      </c>
      <c r="C19" s="76" t="s">
        <v>151</v>
      </c>
      <c r="D19" s="77" t="s">
        <v>150</v>
      </c>
      <c r="E19" s="78">
        <v>0</v>
      </c>
      <c r="F19" s="78">
        <v>1</v>
      </c>
      <c r="G19" s="79" t="s">
        <v>145</v>
      </c>
      <c r="H19" s="78">
        <v>1</v>
      </c>
      <c r="I19" s="78">
        <v>1</v>
      </c>
      <c r="J19" s="78">
        <v>0</v>
      </c>
      <c r="K19" s="79" t="s">
        <v>109</v>
      </c>
      <c r="L19" s="133">
        <f t="shared" si="4"/>
        <v>3</v>
      </c>
      <c r="M19" s="78">
        <v>1</v>
      </c>
      <c r="N19" s="78">
        <v>1</v>
      </c>
      <c r="O19" s="78">
        <v>1</v>
      </c>
      <c r="P19" s="78">
        <v>1</v>
      </c>
      <c r="Q19" s="78">
        <v>1</v>
      </c>
      <c r="R19" s="78">
        <v>1</v>
      </c>
      <c r="S19" s="133">
        <f t="shared" si="8"/>
        <v>6</v>
      </c>
      <c r="T19" s="104">
        <v>1</v>
      </c>
      <c r="U19" s="104">
        <v>1</v>
      </c>
      <c r="V19" s="104">
        <v>1</v>
      </c>
      <c r="W19" s="79" t="s">
        <v>207</v>
      </c>
      <c r="X19" s="78">
        <v>1</v>
      </c>
      <c r="Y19" s="78">
        <v>1</v>
      </c>
      <c r="Z19" s="78">
        <v>1</v>
      </c>
      <c r="AA19" s="133">
        <f t="shared" si="2"/>
        <v>6</v>
      </c>
      <c r="AB19" s="80">
        <f t="shared" si="3"/>
        <v>15</v>
      </c>
      <c r="AC19" s="81"/>
      <c r="AD19" s="82">
        <f>AB19/$AA$66</f>
        <v>0.83333333333333337</v>
      </c>
      <c r="AE19" s="57">
        <v>42629</v>
      </c>
    </row>
    <row r="20" spans="1:34" s="34" customFormat="1" ht="18" customHeight="1">
      <c r="A20" s="109"/>
      <c r="B20" s="110" t="s">
        <v>122</v>
      </c>
      <c r="C20" s="76" t="s">
        <v>152</v>
      </c>
      <c r="D20" s="77" t="s">
        <v>153</v>
      </c>
      <c r="E20" s="78">
        <v>1</v>
      </c>
      <c r="F20" s="78">
        <v>1</v>
      </c>
      <c r="G20" s="78">
        <v>1</v>
      </c>
      <c r="H20" s="78">
        <v>1</v>
      </c>
      <c r="I20" s="78">
        <v>1</v>
      </c>
      <c r="J20" s="78">
        <v>1</v>
      </c>
      <c r="K20" s="78">
        <v>1</v>
      </c>
      <c r="L20" s="133">
        <f t="shared" si="4"/>
        <v>7</v>
      </c>
      <c r="M20" s="78">
        <v>1</v>
      </c>
      <c r="N20" s="78">
        <v>1</v>
      </c>
      <c r="O20" s="78">
        <v>1</v>
      </c>
      <c r="P20" s="78">
        <v>1</v>
      </c>
      <c r="Q20" s="78">
        <v>1</v>
      </c>
      <c r="R20" s="78">
        <v>1</v>
      </c>
      <c r="S20" s="133">
        <f t="shared" si="8"/>
        <v>6</v>
      </c>
      <c r="T20" s="79" t="s">
        <v>109</v>
      </c>
      <c r="U20" s="104">
        <v>1</v>
      </c>
      <c r="V20" s="104">
        <v>1</v>
      </c>
      <c r="W20" s="104">
        <v>1</v>
      </c>
      <c r="X20" s="104">
        <v>1</v>
      </c>
      <c r="Y20" s="104">
        <v>1</v>
      </c>
      <c r="Z20" s="104">
        <v>1</v>
      </c>
      <c r="AA20" s="133">
        <f t="shared" si="2"/>
        <v>6</v>
      </c>
      <c r="AB20" s="80">
        <f t="shared" si="3"/>
        <v>19</v>
      </c>
      <c r="AC20" s="81"/>
      <c r="AD20" s="82">
        <f>AB20/$AA$63</f>
        <v>1</v>
      </c>
      <c r="AE20" s="33"/>
    </row>
    <row r="21" spans="1:34" s="34" customFormat="1" ht="18" customHeight="1">
      <c r="A21" s="109"/>
      <c r="B21" s="110" t="s">
        <v>125</v>
      </c>
      <c r="C21" s="76" t="s">
        <v>147</v>
      </c>
      <c r="D21" s="77" t="s">
        <v>150</v>
      </c>
      <c r="E21" s="78">
        <v>1</v>
      </c>
      <c r="F21" s="78">
        <v>1</v>
      </c>
      <c r="G21" s="78">
        <v>1</v>
      </c>
      <c r="H21" s="78">
        <v>1</v>
      </c>
      <c r="I21" s="78">
        <v>1</v>
      </c>
      <c r="J21" s="78">
        <v>1</v>
      </c>
      <c r="K21" s="79" t="s">
        <v>145</v>
      </c>
      <c r="L21" s="133">
        <f t="shared" si="4"/>
        <v>6</v>
      </c>
      <c r="M21" s="78">
        <v>1</v>
      </c>
      <c r="N21" s="78">
        <v>1</v>
      </c>
      <c r="O21" s="78">
        <v>1</v>
      </c>
      <c r="P21" s="78">
        <v>1</v>
      </c>
      <c r="Q21" s="78">
        <v>1</v>
      </c>
      <c r="R21" s="78">
        <v>1</v>
      </c>
      <c r="S21" s="133">
        <f t="shared" si="8"/>
        <v>6</v>
      </c>
      <c r="T21" s="79" t="s">
        <v>109</v>
      </c>
      <c r="U21" s="104">
        <v>1</v>
      </c>
      <c r="V21" s="104">
        <v>1</v>
      </c>
      <c r="W21" s="104">
        <v>1</v>
      </c>
      <c r="X21" s="104">
        <v>1</v>
      </c>
      <c r="Y21" s="79" t="s">
        <v>143</v>
      </c>
      <c r="Z21" s="104">
        <v>1</v>
      </c>
      <c r="AA21" s="133">
        <f t="shared" si="2"/>
        <v>5</v>
      </c>
      <c r="AB21" s="80">
        <f t="shared" si="3"/>
        <v>17</v>
      </c>
      <c r="AC21" s="81"/>
      <c r="AD21" s="82">
        <f>AB21/$AA$62</f>
        <v>1</v>
      </c>
      <c r="AE21" s="33"/>
    </row>
    <row r="22" spans="1:34" s="34" customFormat="1" ht="18" customHeight="1">
      <c r="A22" s="109"/>
      <c r="B22" s="58" t="s">
        <v>154</v>
      </c>
      <c r="C22" s="76" t="s">
        <v>149</v>
      </c>
      <c r="D22" s="77" t="s">
        <v>153</v>
      </c>
      <c r="E22" s="78">
        <v>1</v>
      </c>
      <c r="F22" s="78">
        <v>1</v>
      </c>
      <c r="G22" s="78">
        <v>1</v>
      </c>
      <c r="H22" s="78">
        <v>1</v>
      </c>
      <c r="I22" s="79" t="s">
        <v>145</v>
      </c>
      <c r="J22" s="78">
        <v>1</v>
      </c>
      <c r="K22" s="79" t="s">
        <v>109</v>
      </c>
      <c r="L22" s="133">
        <f t="shared" si="4"/>
        <v>5</v>
      </c>
      <c r="M22" s="78">
        <v>1</v>
      </c>
      <c r="N22" s="78">
        <v>1</v>
      </c>
      <c r="O22" s="78">
        <v>1</v>
      </c>
      <c r="P22" s="78">
        <v>1</v>
      </c>
      <c r="Q22" s="78">
        <v>1</v>
      </c>
      <c r="R22" s="78">
        <v>1</v>
      </c>
      <c r="S22" s="133">
        <f t="shared" si="8"/>
        <v>6</v>
      </c>
      <c r="T22" s="79" t="s">
        <v>109</v>
      </c>
      <c r="U22" s="78">
        <v>1</v>
      </c>
      <c r="V22" s="78">
        <v>1</v>
      </c>
      <c r="W22" s="78">
        <v>1</v>
      </c>
      <c r="X22" s="78">
        <v>1</v>
      </c>
      <c r="Y22" s="78">
        <v>1</v>
      </c>
      <c r="Z22" s="78">
        <v>1</v>
      </c>
      <c r="AA22" s="133">
        <f t="shared" si="2"/>
        <v>6</v>
      </c>
      <c r="AB22" s="80">
        <f t="shared" si="3"/>
        <v>17</v>
      </c>
      <c r="AC22" s="81"/>
      <c r="AD22" s="82">
        <f>AB22/$AA$64</f>
        <v>1</v>
      </c>
      <c r="AE22" s="57">
        <v>42641</v>
      </c>
    </row>
    <row r="23" spans="1:34" s="32" customFormat="1">
      <c r="A23" s="100" t="s">
        <v>123</v>
      </c>
      <c r="B23" s="75" t="s">
        <v>120</v>
      </c>
      <c r="C23" s="76" t="s">
        <v>163</v>
      </c>
      <c r="D23" s="77" t="s">
        <v>159</v>
      </c>
      <c r="E23" s="78">
        <v>1</v>
      </c>
      <c r="F23" s="78">
        <v>2</v>
      </c>
      <c r="G23" s="79" t="s">
        <v>143</v>
      </c>
      <c r="H23" s="78">
        <v>1</v>
      </c>
      <c r="I23" s="78">
        <v>1</v>
      </c>
      <c r="J23" s="78">
        <v>1</v>
      </c>
      <c r="K23" s="79" t="s">
        <v>109</v>
      </c>
      <c r="L23" s="133">
        <f t="shared" si="4"/>
        <v>6</v>
      </c>
      <c r="M23" s="78">
        <v>1</v>
      </c>
      <c r="N23" s="78">
        <v>1</v>
      </c>
      <c r="O23" s="78">
        <v>1</v>
      </c>
      <c r="P23" s="78">
        <v>1</v>
      </c>
      <c r="Q23" s="78">
        <v>1</v>
      </c>
      <c r="R23" s="78">
        <v>1</v>
      </c>
      <c r="S23" s="133">
        <f t="shared" si="8"/>
        <v>6</v>
      </c>
      <c r="T23" s="78">
        <v>1</v>
      </c>
      <c r="U23" s="78">
        <v>1</v>
      </c>
      <c r="V23" s="78">
        <v>1</v>
      </c>
      <c r="W23" s="79" t="s">
        <v>207</v>
      </c>
      <c r="X23" s="78">
        <v>1</v>
      </c>
      <c r="Y23" s="78">
        <v>1</v>
      </c>
      <c r="Z23" s="78">
        <v>1</v>
      </c>
      <c r="AA23" s="133">
        <f t="shared" si="2"/>
        <v>6</v>
      </c>
      <c r="AB23" s="80">
        <f t="shared" si="3"/>
        <v>18</v>
      </c>
      <c r="AC23" s="81"/>
      <c r="AD23" s="82">
        <f>AB23/$AA$66</f>
        <v>1</v>
      </c>
      <c r="AE23" s="31"/>
      <c r="AH23" s="34"/>
    </row>
    <row r="24" spans="1:34" s="34" customFormat="1">
      <c r="A24" s="109"/>
      <c r="B24" s="75" t="s">
        <v>121</v>
      </c>
      <c r="C24" s="76" t="s">
        <v>162</v>
      </c>
      <c r="D24" s="77" t="s">
        <v>159</v>
      </c>
      <c r="E24" s="78">
        <v>1</v>
      </c>
      <c r="F24" s="78">
        <v>1</v>
      </c>
      <c r="G24" s="78">
        <v>1</v>
      </c>
      <c r="H24" s="78">
        <v>1</v>
      </c>
      <c r="I24" s="78">
        <v>1</v>
      </c>
      <c r="J24" s="78">
        <v>1</v>
      </c>
      <c r="K24" s="78">
        <v>1</v>
      </c>
      <c r="L24" s="133">
        <f t="shared" si="4"/>
        <v>7</v>
      </c>
      <c r="M24" s="78">
        <v>1</v>
      </c>
      <c r="N24" s="78">
        <v>1</v>
      </c>
      <c r="O24" s="78">
        <v>1</v>
      </c>
      <c r="P24" s="78">
        <v>1</v>
      </c>
      <c r="Q24" s="78">
        <v>1</v>
      </c>
      <c r="R24" s="78">
        <v>1</v>
      </c>
      <c r="S24" s="133">
        <f t="shared" si="8"/>
        <v>6</v>
      </c>
      <c r="T24" s="79" t="s">
        <v>109</v>
      </c>
      <c r="U24" s="78">
        <v>1</v>
      </c>
      <c r="V24" s="78">
        <v>1</v>
      </c>
      <c r="W24" s="78">
        <v>1</v>
      </c>
      <c r="X24" s="78">
        <v>1</v>
      </c>
      <c r="Y24" s="78">
        <v>1</v>
      </c>
      <c r="Z24" s="78">
        <v>1</v>
      </c>
      <c r="AA24" s="133">
        <f t="shared" si="2"/>
        <v>6</v>
      </c>
      <c r="AB24" s="80">
        <f t="shared" si="3"/>
        <v>19</v>
      </c>
      <c r="AC24" s="81"/>
      <c r="AD24" s="82">
        <f>AB24/$AA$63</f>
        <v>1</v>
      </c>
      <c r="AE24" s="33"/>
    </row>
    <row r="25" spans="1:34" s="34" customFormat="1" ht="16.5" customHeight="1">
      <c r="A25" s="109"/>
      <c r="B25" s="110" t="s">
        <v>122</v>
      </c>
      <c r="C25" s="76" t="s">
        <v>163</v>
      </c>
      <c r="D25" s="77" t="s">
        <v>164</v>
      </c>
      <c r="E25" s="78">
        <v>1</v>
      </c>
      <c r="F25" s="78">
        <v>2</v>
      </c>
      <c r="G25" s="79" t="s">
        <v>143</v>
      </c>
      <c r="H25" s="78">
        <v>1</v>
      </c>
      <c r="I25" s="78">
        <v>1</v>
      </c>
      <c r="J25" s="78">
        <v>1</v>
      </c>
      <c r="K25" s="79" t="s">
        <v>109</v>
      </c>
      <c r="L25" s="133">
        <f t="shared" si="4"/>
        <v>6</v>
      </c>
      <c r="M25" s="78">
        <v>1</v>
      </c>
      <c r="N25" s="78">
        <v>1</v>
      </c>
      <c r="O25" s="78">
        <v>1</v>
      </c>
      <c r="P25" s="78">
        <v>1</v>
      </c>
      <c r="Q25" s="78">
        <v>1</v>
      </c>
      <c r="R25" s="78">
        <v>1</v>
      </c>
      <c r="S25" s="133">
        <f t="shared" si="8"/>
        <v>6</v>
      </c>
      <c r="T25" s="78">
        <v>1</v>
      </c>
      <c r="U25" s="78">
        <v>1</v>
      </c>
      <c r="V25" s="78">
        <v>1</v>
      </c>
      <c r="W25" s="79" t="s">
        <v>207</v>
      </c>
      <c r="X25" s="78">
        <v>1</v>
      </c>
      <c r="Y25" s="78">
        <v>1</v>
      </c>
      <c r="Z25" s="78">
        <v>1</v>
      </c>
      <c r="AA25" s="133">
        <f t="shared" si="2"/>
        <v>6</v>
      </c>
      <c r="AB25" s="80">
        <f t="shared" si="3"/>
        <v>18</v>
      </c>
      <c r="AC25" s="81"/>
      <c r="AD25" s="82">
        <f>AB25/$AA$66</f>
        <v>1</v>
      </c>
      <c r="AE25" s="33"/>
    </row>
    <row r="26" spans="1:34" s="34" customFormat="1" ht="16.5" customHeight="1">
      <c r="A26" s="109"/>
      <c r="B26" s="110" t="s">
        <v>125</v>
      </c>
      <c r="C26" s="76" t="s">
        <v>67</v>
      </c>
      <c r="D26" s="77" t="s">
        <v>64</v>
      </c>
      <c r="E26" s="78">
        <v>1</v>
      </c>
      <c r="F26" s="78">
        <v>1</v>
      </c>
      <c r="G26" s="78">
        <v>1</v>
      </c>
      <c r="H26" s="78">
        <v>1</v>
      </c>
      <c r="I26" s="78">
        <v>1</v>
      </c>
      <c r="J26" s="78">
        <v>1</v>
      </c>
      <c r="K26" s="78">
        <v>1</v>
      </c>
      <c r="L26" s="133">
        <f t="shared" si="4"/>
        <v>7</v>
      </c>
      <c r="M26" s="78">
        <v>1</v>
      </c>
      <c r="N26" s="78">
        <v>1</v>
      </c>
      <c r="O26" s="78">
        <v>1</v>
      </c>
      <c r="P26" s="78">
        <v>1</v>
      </c>
      <c r="Q26" s="78">
        <v>1</v>
      </c>
      <c r="R26" s="78">
        <v>1</v>
      </c>
      <c r="S26" s="133">
        <f t="shared" si="8"/>
        <v>6</v>
      </c>
      <c r="T26" s="79" t="s">
        <v>109</v>
      </c>
      <c r="U26" s="78">
        <v>1</v>
      </c>
      <c r="V26" s="78">
        <v>1</v>
      </c>
      <c r="W26" s="78">
        <v>1</v>
      </c>
      <c r="X26" s="78">
        <v>1</v>
      </c>
      <c r="Y26" s="78">
        <v>1</v>
      </c>
      <c r="Z26" s="78">
        <v>1</v>
      </c>
      <c r="AA26" s="133">
        <f t="shared" si="2"/>
        <v>6</v>
      </c>
      <c r="AB26" s="80">
        <f t="shared" si="3"/>
        <v>19</v>
      </c>
      <c r="AC26" s="81"/>
      <c r="AD26" s="82">
        <f>AB26/$AA$63</f>
        <v>1</v>
      </c>
      <c r="AE26" s="33"/>
    </row>
    <row r="27" spans="1:34" s="34" customFormat="1">
      <c r="A27" s="109"/>
      <c r="B27" s="58" t="s">
        <v>154</v>
      </c>
      <c r="C27" s="76" t="s">
        <v>68</v>
      </c>
      <c r="D27" s="77" t="s">
        <v>69</v>
      </c>
      <c r="E27" s="78">
        <v>1</v>
      </c>
      <c r="F27" s="78">
        <v>1</v>
      </c>
      <c r="G27" s="78">
        <v>1</v>
      </c>
      <c r="H27" s="78">
        <v>1</v>
      </c>
      <c r="I27" s="79" t="s">
        <v>143</v>
      </c>
      <c r="J27" s="78">
        <v>1</v>
      </c>
      <c r="K27" s="79" t="s">
        <v>109</v>
      </c>
      <c r="L27" s="133">
        <f t="shared" si="4"/>
        <v>5</v>
      </c>
      <c r="M27" s="78">
        <v>1</v>
      </c>
      <c r="N27" s="78">
        <v>1</v>
      </c>
      <c r="O27" s="78">
        <v>1</v>
      </c>
      <c r="P27" s="78">
        <v>1</v>
      </c>
      <c r="Q27" s="78">
        <v>1</v>
      </c>
      <c r="R27" s="78">
        <v>1</v>
      </c>
      <c r="S27" s="133">
        <f t="shared" si="8"/>
        <v>6</v>
      </c>
      <c r="T27" s="79" t="s">
        <v>109</v>
      </c>
      <c r="U27" s="78">
        <v>1</v>
      </c>
      <c r="V27" s="78">
        <v>1</v>
      </c>
      <c r="W27" s="78">
        <v>1</v>
      </c>
      <c r="X27" s="78">
        <v>1</v>
      </c>
      <c r="Y27" s="78">
        <v>1</v>
      </c>
      <c r="Z27" s="78">
        <v>1</v>
      </c>
      <c r="AA27" s="133">
        <f t="shared" si="2"/>
        <v>6</v>
      </c>
      <c r="AB27" s="80">
        <f t="shared" si="3"/>
        <v>17</v>
      </c>
      <c r="AC27" s="81"/>
      <c r="AD27" s="82">
        <f>AB27/$AA$64</f>
        <v>1</v>
      </c>
      <c r="AE27" s="33"/>
    </row>
    <row r="28" spans="1:34" s="34" customFormat="1">
      <c r="A28" s="90" t="s">
        <v>7</v>
      </c>
      <c r="B28" s="75" t="s">
        <v>100</v>
      </c>
      <c r="C28" s="76" t="s">
        <v>166</v>
      </c>
      <c r="D28" s="77" t="s">
        <v>167</v>
      </c>
      <c r="E28" s="78">
        <v>1</v>
      </c>
      <c r="F28" s="78">
        <v>1</v>
      </c>
      <c r="G28" s="78">
        <v>1</v>
      </c>
      <c r="H28" s="78">
        <v>1</v>
      </c>
      <c r="I28" s="78">
        <v>1</v>
      </c>
      <c r="J28" s="78">
        <v>1</v>
      </c>
      <c r="K28" s="78">
        <v>1</v>
      </c>
      <c r="L28" s="133">
        <f t="shared" si="4"/>
        <v>7</v>
      </c>
      <c r="M28" s="78">
        <v>1</v>
      </c>
      <c r="N28" s="78">
        <v>1</v>
      </c>
      <c r="O28" s="78">
        <v>1</v>
      </c>
      <c r="P28" s="78">
        <v>1</v>
      </c>
      <c r="Q28" s="78">
        <v>1</v>
      </c>
      <c r="R28" s="78">
        <v>1</v>
      </c>
      <c r="S28" s="133">
        <f t="shared" si="8"/>
        <v>6</v>
      </c>
      <c r="T28" s="79" t="s">
        <v>109</v>
      </c>
      <c r="U28" s="78">
        <v>1</v>
      </c>
      <c r="V28" s="78">
        <v>1</v>
      </c>
      <c r="W28" s="78">
        <v>1</v>
      </c>
      <c r="X28" s="78">
        <v>1</v>
      </c>
      <c r="Y28" s="78">
        <v>1</v>
      </c>
      <c r="Z28" s="78">
        <v>1</v>
      </c>
      <c r="AA28" s="133">
        <f t="shared" si="2"/>
        <v>6</v>
      </c>
      <c r="AB28" s="80">
        <f t="shared" si="3"/>
        <v>19</v>
      </c>
      <c r="AC28" s="81"/>
      <c r="AD28" s="82">
        <f>AB28/$AA$63</f>
        <v>1</v>
      </c>
      <c r="AE28" s="33"/>
    </row>
    <row r="29" spans="1:34" s="34" customFormat="1">
      <c r="A29" s="111" t="s">
        <v>8</v>
      </c>
      <c r="B29" s="75" t="s">
        <v>100</v>
      </c>
      <c r="C29" s="76" t="s">
        <v>147</v>
      </c>
      <c r="D29" s="77" t="s">
        <v>148</v>
      </c>
      <c r="E29" s="78">
        <v>0</v>
      </c>
      <c r="F29" s="78">
        <v>1</v>
      </c>
      <c r="G29" s="78">
        <v>1</v>
      </c>
      <c r="H29" s="78">
        <v>1</v>
      </c>
      <c r="I29" s="78">
        <v>1</v>
      </c>
      <c r="J29" s="78">
        <v>1</v>
      </c>
      <c r="K29" s="79" t="s">
        <v>145</v>
      </c>
      <c r="L29" s="133">
        <f t="shared" si="4"/>
        <v>5</v>
      </c>
      <c r="M29" s="78">
        <v>1</v>
      </c>
      <c r="N29" s="78">
        <v>1</v>
      </c>
      <c r="O29" s="78">
        <v>1</v>
      </c>
      <c r="P29" s="78">
        <v>1</v>
      </c>
      <c r="Q29" s="78">
        <v>1</v>
      </c>
      <c r="R29" s="78">
        <v>0</v>
      </c>
      <c r="S29" s="133">
        <f t="shared" si="8"/>
        <v>5</v>
      </c>
      <c r="T29" s="79" t="s">
        <v>109</v>
      </c>
      <c r="U29" s="78">
        <v>1</v>
      </c>
      <c r="V29" s="78">
        <v>1</v>
      </c>
      <c r="W29" s="78">
        <v>1</v>
      </c>
      <c r="X29" s="78">
        <v>1</v>
      </c>
      <c r="Y29" s="79" t="s">
        <v>143</v>
      </c>
      <c r="Z29" s="78">
        <v>1</v>
      </c>
      <c r="AA29" s="133">
        <f t="shared" si="2"/>
        <v>5</v>
      </c>
      <c r="AB29" s="80">
        <f t="shared" si="3"/>
        <v>15</v>
      </c>
      <c r="AC29" s="81"/>
      <c r="AD29" s="82">
        <f t="shared" ref="AD29:AD30" si="9">AB29/$AA$62</f>
        <v>0.88235294117647056</v>
      </c>
      <c r="AE29" s="33"/>
    </row>
    <row r="30" spans="1:34" s="34" customFormat="1">
      <c r="A30" s="89" t="s">
        <v>15</v>
      </c>
      <c r="B30" s="75" t="s">
        <v>101</v>
      </c>
      <c r="C30" s="76" t="s">
        <v>147</v>
      </c>
      <c r="D30" s="77" t="s">
        <v>148</v>
      </c>
      <c r="E30" s="78">
        <v>0</v>
      </c>
      <c r="F30" s="78">
        <v>1</v>
      </c>
      <c r="G30" s="78">
        <v>1</v>
      </c>
      <c r="H30" s="78">
        <v>0</v>
      </c>
      <c r="I30" s="78">
        <v>1</v>
      </c>
      <c r="J30" s="78">
        <v>1</v>
      </c>
      <c r="K30" s="79" t="s">
        <v>145</v>
      </c>
      <c r="L30" s="133">
        <f t="shared" si="4"/>
        <v>4</v>
      </c>
      <c r="M30" s="78">
        <v>1</v>
      </c>
      <c r="N30" s="78">
        <v>1</v>
      </c>
      <c r="O30" s="78">
        <v>1</v>
      </c>
      <c r="P30" s="78">
        <v>1</v>
      </c>
      <c r="Q30" s="78">
        <v>1</v>
      </c>
      <c r="R30" s="78">
        <v>1</v>
      </c>
      <c r="S30" s="133">
        <f t="shared" si="8"/>
        <v>6</v>
      </c>
      <c r="T30" s="79" t="s">
        <v>109</v>
      </c>
      <c r="U30" s="78">
        <v>1</v>
      </c>
      <c r="V30" s="78">
        <v>1</v>
      </c>
      <c r="W30" s="78">
        <v>1</v>
      </c>
      <c r="X30" s="78">
        <v>1</v>
      </c>
      <c r="Y30" s="79" t="s">
        <v>143</v>
      </c>
      <c r="Z30" s="78">
        <v>1</v>
      </c>
      <c r="AA30" s="133">
        <f t="shared" si="2"/>
        <v>5</v>
      </c>
      <c r="AB30" s="80">
        <f t="shared" si="3"/>
        <v>15</v>
      </c>
      <c r="AC30" s="81"/>
      <c r="AD30" s="82">
        <f t="shared" si="9"/>
        <v>0.88235294117647056</v>
      </c>
      <c r="AE30" s="33" t="s">
        <v>147</v>
      </c>
      <c r="AF30" s="56">
        <v>42632</v>
      </c>
    </row>
    <row r="31" spans="1:34" s="32" customFormat="1" ht="17.25" thickBot="1">
      <c r="A31" s="91" t="s">
        <v>16</v>
      </c>
      <c r="B31" s="92" t="s">
        <v>102</v>
      </c>
      <c r="C31" s="93" t="s">
        <v>146</v>
      </c>
      <c r="D31" s="94" t="s">
        <v>148</v>
      </c>
      <c r="E31" s="95">
        <v>0</v>
      </c>
      <c r="F31" s="95">
        <v>1</v>
      </c>
      <c r="G31" s="96" t="s">
        <v>145</v>
      </c>
      <c r="H31" s="95">
        <v>1</v>
      </c>
      <c r="I31" s="95">
        <v>1</v>
      </c>
      <c r="J31" s="95">
        <v>1</v>
      </c>
      <c r="K31" s="96" t="s">
        <v>109</v>
      </c>
      <c r="L31" s="134">
        <f t="shared" si="4"/>
        <v>4</v>
      </c>
      <c r="M31" s="95">
        <v>1</v>
      </c>
      <c r="N31" s="95">
        <v>1</v>
      </c>
      <c r="O31" s="95">
        <v>1</v>
      </c>
      <c r="P31" s="95">
        <v>1</v>
      </c>
      <c r="Q31" s="95">
        <v>1</v>
      </c>
      <c r="R31" s="112">
        <v>1</v>
      </c>
      <c r="S31" s="136">
        <f t="shared" si="8"/>
        <v>6</v>
      </c>
      <c r="T31" s="112">
        <v>1</v>
      </c>
      <c r="U31" s="112">
        <v>1</v>
      </c>
      <c r="V31" s="112">
        <v>1</v>
      </c>
      <c r="W31" s="112">
        <v>1</v>
      </c>
      <c r="X31" s="112">
        <v>1</v>
      </c>
      <c r="Y31" s="112">
        <v>1</v>
      </c>
      <c r="Z31" s="112">
        <v>1</v>
      </c>
      <c r="AA31" s="136">
        <f t="shared" si="2"/>
        <v>7</v>
      </c>
      <c r="AB31" s="97">
        <f>SUM(L31,S31,AA31)</f>
        <v>17</v>
      </c>
      <c r="AC31" s="98"/>
      <c r="AD31" s="99">
        <f>AB31/$AA$65</f>
        <v>0.94444444444444442</v>
      </c>
      <c r="AE31" s="31" t="s">
        <v>146</v>
      </c>
    </row>
    <row r="32" spans="1:34" s="32" customFormat="1" ht="17.25" thickTop="1">
      <c r="A32" s="113" t="s">
        <v>124</v>
      </c>
      <c r="B32" s="101" t="s">
        <v>97</v>
      </c>
      <c r="C32" s="102" t="s">
        <v>184</v>
      </c>
      <c r="D32" s="103" t="s">
        <v>177</v>
      </c>
      <c r="E32" s="104">
        <v>1</v>
      </c>
      <c r="F32" s="104">
        <v>1</v>
      </c>
      <c r="G32" s="104">
        <v>1</v>
      </c>
      <c r="H32" s="104">
        <v>1</v>
      </c>
      <c r="I32" s="104">
        <v>1</v>
      </c>
      <c r="J32" s="104">
        <v>1</v>
      </c>
      <c r="K32" s="104">
        <v>1</v>
      </c>
      <c r="L32" s="135">
        <f t="shared" si="4"/>
        <v>7</v>
      </c>
      <c r="M32" s="104">
        <v>1</v>
      </c>
      <c r="N32" s="104">
        <v>1</v>
      </c>
      <c r="O32" s="104">
        <v>1</v>
      </c>
      <c r="P32" s="104">
        <v>1</v>
      </c>
      <c r="Q32" s="104">
        <v>1</v>
      </c>
      <c r="R32" s="114">
        <v>1</v>
      </c>
      <c r="S32" s="137">
        <f t="shared" si="8"/>
        <v>6</v>
      </c>
      <c r="T32" s="115" t="s">
        <v>109</v>
      </c>
      <c r="U32" s="114">
        <v>1</v>
      </c>
      <c r="V32" s="114">
        <v>1</v>
      </c>
      <c r="W32" s="114">
        <v>1</v>
      </c>
      <c r="X32" s="114">
        <v>1</v>
      </c>
      <c r="Y32" s="114">
        <v>1</v>
      </c>
      <c r="Z32" s="114">
        <v>1</v>
      </c>
      <c r="AA32" s="137">
        <f t="shared" si="2"/>
        <v>6</v>
      </c>
      <c r="AB32" s="106">
        <f t="shared" si="3"/>
        <v>19</v>
      </c>
      <c r="AC32" s="107"/>
      <c r="AD32" s="108">
        <f>AB32/$AA$63</f>
        <v>1</v>
      </c>
      <c r="AE32" s="31"/>
    </row>
    <row r="33" spans="1:34" s="34" customFormat="1" ht="18.75" customHeight="1">
      <c r="A33" s="116"/>
      <c r="B33" s="75" t="s">
        <v>126</v>
      </c>
      <c r="C33" s="76" t="s">
        <v>176</v>
      </c>
      <c r="D33" s="77" t="s">
        <v>177</v>
      </c>
      <c r="E33" s="78">
        <v>1</v>
      </c>
      <c r="F33" s="78">
        <v>2</v>
      </c>
      <c r="G33" s="79" t="s">
        <v>143</v>
      </c>
      <c r="H33" s="78">
        <v>1</v>
      </c>
      <c r="I33" s="78">
        <v>1</v>
      </c>
      <c r="J33" s="78">
        <v>1</v>
      </c>
      <c r="K33" s="79" t="s">
        <v>109</v>
      </c>
      <c r="L33" s="133">
        <f t="shared" si="4"/>
        <v>6</v>
      </c>
      <c r="M33" s="78">
        <v>1</v>
      </c>
      <c r="N33" s="78">
        <v>1</v>
      </c>
      <c r="O33" s="78">
        <v>1</v>
      </c>
      <c r="P33" s="78">
        <v>1</v>
      </c>
      <c r="Q33" s="78">
        <v>1</v>
      </c>
      <c r="R33" s="78">
        <v>1</v>
      </c>
      <c r="S33" s="133">
        <f t="shared" si="8"/>
        <v>6</v>
      </c>
      <c r="T33" s="78">
        <v>1</v>
      </c>
      <c r="U33" s="78">
        <v>1</v>
      </c>
      <c r="V33" s="78">
        <v>1</v>
      </c>
      <c r="W33" s="79" t="s">
        <v>207</v>
      </c>
      <c r="X33" s="78">
        <v>1</v>
      </c>
      <c r="Y33" s="78">
        <v>1</v>
      </c>
      <c r="Z33" s="78">
        <v>1</v>
      </c>
      <c r="AA33" s="133">
        <f t="shared" si="2"/>
        <v>6</v>
      </c>
      <c r="AB33" s="80">
        <f t="shared" si="3"/>
        <v>18</v>
      </c>
      <c r="AC33" s="81"/>
      <c r="AD33" s="82">
        <f>AB33/$AA$66</f>
        <v>1</v>
      </c>
      <c r="AE33" s="33"/>
      <c r="AH33" s="32"/>
    </row>
    <row r="34" spans="1:34" s="34" customFormat="1" ht="18.75" customHeight="1">
      <c r="A34" s="116"/>
      <c r="B34" s="75" t="s">
        <v>98</v>
      </c>
      <c r="C34" s="76" t="s">
        <v>193</v>
      </c>
      <c r="D34" s="77" t="s">
        <v>186</v>
      </c>
      <c r="E34" s="78">
        <v>1</v>
      </c>
      <c r="F34" s="78">
        <v>1</v>
      </c>
      <c r="G34" s="78">
        <v>1</v>
      </c>
      <c r="H34" s="78">
        <v>1</v>
      </c>
      <c r="I34" s="78">
        <v>1</v>
      </c>
      <c r="J34" s="78">
        <v>1</v>
      </c>
      <c r="K34" s="79" t="s">
        <v>143</v>
      </c>
      <c r="L34" s="133">
        <f t="shared" si="4"/>
        <v>6</v>
      </c>
      <c r="M34" s="78">
        <v>1</v>
      </c>
      <c r="N34" s="78">
        <v>1</v>
      </c>
      <c r="O34" s="78">
        <v>1</v>
      </c>
      <c r="P34" s="78">
        <v>1</v>
      </c>
      <c r="Q34" s="78">
        <v>1</v>
      </c>
      <c r="R34" s="78">
        <v>1</v>
      </c>
      <c r="S34" s="133">
        <f t="shared" si="8"/>
        <v>6</v>
      </c>
      <c r="T34" s="79" t="s">
        <v>109</v>
      </c>
      <c r="U34" s="78">
        <v>1</v>
      </c>
      <c r="V34" s="78">
        <v>1</v>
      </c>
      <c r="W34" s="78">
        <v>1</v>
      </c>
      <c r="X34" s="78">
        <v>1</v>
      </c>
      <c r="Y34" s="79" t="s">
        <v>143</v>
      </c>
      <c r="Z34" s="78">
        <v>1</v>
      </c>
      <c r="AA34" s="133">
        <f t="shared" si="2"/>
        <v>5</v>
      </c>
      <c r="AB34" s="80">
        <f t="shared" si="3"/>
        <v>17</v>
      </c>
      <c r="AC34" s="81"/>
      <c r="AD34" s="82">
        <f t="shared" ref="AD34:AD35" si="10">AB34/$AA$62</f>
        <v>1</v>
      </c>
      <c r="AE34" s="33"/>
      <c r="AH34" s="32"/>
    </row>
    <row r="35" spans="1:34" s="34" customFormat="1" ht="18.75" customHeight="1">
      <c r="A35" s="116"/>
      <c r="B35" s="75" t="s">
        <v>99</v>
      </c>
      <c r="C35" s="76" t="s">
        <v>193</v>
      </c>
      <c r="D35" s="77" t="s">
        <v>177</v>
      </c>
      <c r="E35" s="78">
        <v>1</v>
      </c>
      <c r="F35" s="78">
        <v>1</v>
      </c>
      <c r="G35" s="78">
        <v>1</v>
      </c>
      <c r="H35" s="78">
        <v>1</v>
      </c>
      <c r="I35" s="78">
        <v>1</v>
      </c>
      <c r="J35" s="78">
        <v>1</v>
      </c>
      <c r="K35" s="79" t="s">
        <v>143</v>
      </c>
      <c r="L35" s="133">
        <f t="shared" si="4"/>
        <v>6</v>
      </c>
      <c r="M35" s="78">
        <v>1</v>
      </c>
      <c r="N35" s="78">
        <v>1</v>
      </c>
      <c r="O35" s="78">
        <v>1</v>
      </c>
      <c r="P35" s="78">
        <v>1</v>
      </c>
      <c r="Q35" s="78">
        <v>1</v>
      </c>
      <c r="R35" s="78">
        <v>1</v>
      </c>
      <c r="S35" s="133">
        <f t="shared" si="8"/>
        <v>6</v>
      </c>
      <c r="T35" s="79" t="s">
        <v>109</v>
      </c>
      <c r="U35" s="104">
        <v>1</v>
      </c>
      <c r="V35" s="104">
        <v>1</v>
      </c>
      <c r="W35" s="104">
        <v>1</v>
      </c>
      <c r="X35" s="104">
        <v>1</v>
      </c>
      <c r="Y35" s="79" t="s">
        <v>143</v>
      </c>
      <c r="Z35" s="104">
        <v>1</v>
      </c>
      <c r="AA35" s="133">
        <f t="shared" si="2"/>
        <v>5</v>
      </c>
      <c r="AB35" s="80">
        <f t="shared" si="3"/>
        <v>17</v>
      </c>
      <c r="AC35" s="81"/>
      <c r="AD35" s="82">
        <f t="shared" si="10"/>
        <v>1</v>
      </c>
      <c r="AE35" s="33"/>
      <c r="AH35" s="32"/>
    </row>
    <row r="36" spans="1:34" s="34" customFormat="1" ht="18.75" customHeight="1">
      <c r="A36" s="117"/>
      <c r="B36" s="58" t="s">
        <v>192</v>
      </c>
      <c r="C36" s="76" t="s">
        <v>184</v>
      </c>
      <c r="D36" s="77" t="s">
        <v>177</v>
      </c>
      <c r="E36" s="78">
        <v>1</v>
      </c>
      <c r="F36" s="78">
        <v>1</v>
      </c>
      <c r="G36" s="78">
        <v>1</v>
      </c>
      <c r="H36" s="78">
        <v>1</v>
      </c>
      <c r="I36" s="78">
        <v>1</v>
      </c>
      <c r="J36" s="78">
        <v>1</v>
      </c>
      <c r="K36" s="78">
        <v>1</v>
      </c>
      <c r="L36" s="133">
        <f t="shared" si="4"/>
        <v>7</v>
      </c>
      <c r="M36" s="78">
        <v>1</v>
      </c>
      <c r="N36" s="78">
        <v>1</v>
      </c>
      <c r="O36" s="78">
        <v>1</v>
      </c>
      <c r="P36" s="78">
        <v>1</v>
      </c>
      <c r="Q36" s="78">
        <v>1</v>
      </c>
      <c r="R36" s="78">
        <v>1</v>
      </c>
      <c r="S36" s="133">
        <f t="shared" si="8"/>
        <v>6</v>
      </c>
      <c r="T36" s="79" t="s">
        <v>109</v>
      </c>
      <c r="U36" s="104">
        <v>1</v>
      </c>
      <c r="V36" s="104">
        <v>1</v>
      </c>
      <c r="W36" s="104">
        <v>1</v>
      </c>
      <c r="X36" s="104">
        <v>1</v>
      </c>
      <c r="Y36" s="104">
        <v>1</v>
      </c>
      <c r="Z36" s="104">
        <v>1</v>
      </c>
      <c r="AA36" s="133">
        <f t="shared" si="2"/>
        <v>6</v>
      </c>
      <c r="AB36" s="80">
        <f t="shared" si="3"/>
        <v>19</v>
      </c>
      <c r="AC36" s="81"/>
      <c r="AD36" s="82">
        <f>AB36/$AA$63</f>
        <v>1</v>
      </c>
      <c r="AE36" s="33"/>
      <c r="AH36" s="32"/>
    </row>
    <row r="37" spans="1:34" s="34" customFormat="1">
      <c r="A37" s="118" t="s">
        <v>6</v>
      </c>
      <c r="B37" s="75" t="s">
        <v>187</v>
      </c>
      <c r="C37" s="76" t="s">
        <v>176</v>
      </c>
      <c r="D37" s="77" t="s">
        <v>190</v>
      </c>
      <c r="E37" s="78">
        <v>1</v>
      </c>
      <c r="F37" s="78">
        <v>2</v>
      </c>
      <c r="G37" s="79" t="s">
        <v>143</v>
      </c>
      <c r="H37" s="78">
        <v>1</v>
      </c>
      <c r="I37" s="78">
        <v>1</v>
      </c>
      <c r="J37" s="78">
        <v>1</v>
      </c>
      <c r="K37" s="79" t="s">
        <v>109</v>
      </c>
      <c r="L37" s="133">
        <f t="shared" si="4"/>
        <v>6</v>
      </c>
      <c r="M37" s="78">
        <v>1</v>
      </c>
      <c r="N37" s="78">
        <v>1</v>
      </c>
      <c r="O37" s="78">
        <v>1</v>
      </c>
      <c r="P37" s="78">
        <v>1</v>
      </c>
      <c r="Q37" s="78">
        <v>1</v>
      </c>
      <c r="R37" s="78">
        <v>1</v>
      </c>
      <c r="S37" s="133">
        <f t="shared" si="8"/>
        <v>6</v>
      </c>
      <c r="T37" s="78">
        <v>1</v>
      </c>
      <c r="U37" s="78">
        <v>1</v>
      </c>
      <c r="V37" s="78">
        <v>1</v>
      </c>
      <c r="W37" s="79" t="s">
        <v>207</v>
      </c>
      <c r="X37" s="78">
        <v>1</v>
      </c>
      <c r="Y37" s="78">
        <v>1</v>
      </c>
      <c r="Z37" s="78">
        <v>1</v>
      </c>
      <c r="AA37" s="133">
        <f>SUM(T37:Z37)</f>
        <v>6</v>
      </c>
      <c r="AB37" s="80">
        <f t="shared" si="3"/>
        <v>18</v>
      </c>
      <c r="AC37" s="81"/>
      <c r="AD37" s="82">
        <f>AB37/$AA$66</f>
        <v>1</v>
      </c>
      <c r="AE37" s="33"/>
      <c r="AH37" s="32"/>
    </row>
    <row r="38" spans="1:34" s="34" customFormat="1">
      <c r="A38" s="119"/>
      <c r="B38" s="75" t="s">
        <v>191</v>
      </c>
      <c r="C38" s="76" t="s">
        <v>184</v>
      </c>
      <c r="D38" s="77" t="s">
        <v>177</v>
      </c>
      <c r="E38" s="104">
        <v>1</v>
      </c>
      <c r="F38" s="104">
        <v>1</v>
      </c>
      <c r="G38" s="104">
        <v>1</v>
      </c>
      <c r="H38" s="104">
        <v>1</v>
      </c>
      <c r="I38" s="104">
        <v>1</v>
      </c>
      <c r="J38" s="104">
        <v>1</v>
      </c>
      <c r="K38" s="104">
        <v>1</v>
      </c>
      <c r="L38" s="133">
        <f t="shared" si="4"/>
        <v>7</v>
      </c>
      <c r="M38" s="78">
        <v>1</v>
      </c>
      <c r="N38" s="78">
        <v>1</v>
      </c>
      <c r="O38" s="78">
        <v>1</v>
      </c>
      <c r="P38" s="78">
        <v>1</v>
      </c>
      <c r="Q38" s="78">
        <v>1</v>
      </c>
      <c r="R38" s="78">
        <v>1</v>
      </c>
      <c r="S38" s="133">
        <f t="shared" si="8"/>
        <v>6</v>
      </c>
      <c r="T38" s="79" t="s">
        <v>109</v>
      </c>
      <c r="U38" s="78">
        <v>1</v>
      </c>
      <c r="V38" s="78">
        <v>1</v>
      </c>
      <c r="W38" s="78">
        <v>1</v>
      </c>
      <c r="X38" s="78">
        <v>1</v>
      </c>
      <c r="Y38" s="78">
        <v>1</v>
      </c>
      <c r="Z38" s="78">
        <v>1</v>
      </c>
      <c r="AA38" s="133">
        <f t="shared" ref="AA38:AA52" si="11">SUM(T38:Z38)</f>
        <v>6</v>
      </c>
      <c r="AB38" s="80">
        <f t="shared" si="3"/>
        <v>19</v>
      </c>
      <c r="AC38" s="81"/>
      <c r="AD38" s="82">
        <f t="shared" ref="AD38:AD39" si="12">AB38/$AA$63</f>
        <v>1</v>
      </c>
      <c r="AE38" s="33"/>
      <c r="AH38" s="32"/>
    </row>
    <row r="39" spans="1:34" s="34" customFormat="1" ht="15" customHeight="1">
      <c r="A39" s="119"/>
      <c r="B39" s="75" t="s">
        <v>188</v>
      </c>
      <c r="C39" s="76" t="s">
        <v>184</v>
      </c>
      <c r="D39" s="77" t="s">
        <v>177</v>
      </c>
      <c r="E39" s="104">
        <v>1</v>
      </c>
      <c r="F39" s="104">
        <v>1</v>
      </c>
      <c r="G39" s="104">
        <v>1</v>
      </c>
      <c r="H39" s="104">
        <v>1</v>
      </c>
      <c r="I39" s="104">
        <v>1</v>
      </c>
      <c r="J39" s="104">
        <v>1</v>
      </c>
      <c r="K39" s="104">
        <v>1</v>
      </c>
      <c r="L39" s="133">
        <f t="shared" si="4"/>
        <v>7</v>
      </c>
      <c r="M39" s="78">
        <v>1</v>
      </c>
      <c r="N39" s="78">
        <v>1</v>
      </c>
      <c r="O39" s="78">
        <v>1</v>
      </c>
      <c r="P39" s="78">
        <v>1</v>
      </c>
      <c r="Q39" s="78">
        <v>1</v>
      </c>
      <c r="R39" s="78">
        <v>1</v>
      </c>
      <c r="S39" s="133">
        <f t="shared" si="8"/>
        <v>6</v>
      </c>
      <c r="T39" s="79" t="s">
        <v>109</v>
      </c>
      <c r="U39" s="78">
        <v>1</v>
      </c>
      <c r="V39" s="78">
        <v>1</v>
      </c>
      <c r="W39" s="78">
        <v>1</v>
      </c>
      <c r="X39" s="78">
        <v>1</v>
      </c>
      <c r="Y39" s="78">
        <v>1</v>
      </c>
      <c r="Z39" s="78">
        <v>1</v>
      </c>
      <c r="AA39" s="133">
        <f t="shared" si="11"/>
        <v>6</v>
      </c>
      <c r="AB39" s="80">
        <f t="shared" si="3"/>
        <v>19</v>
      </c>
      <c r="AC39" s="81"/>
      <c r="AD39" s="82">
        <f t="shared" si="12"/>
        <v>1</v>
      </c>
      <c r="AE39" s="33"/>
      <c r="AH39" s="32"/>
    </row>
    <row r="40" spans="1:34" s="34" customFormat="1" ht="15" customHeight="1" thickBot="1">
      <c r="A40" s="119"/>
      <c r="B40" s="158" t="s">
        <v>189</v>
      </c>
      <c r="C40" s="159" t="s">
        <v>185</v>
      </c>
      <c r="D40" s="160" t="s">
        <v>186</v>
      </c>
      <c r="E40" s="112">
        <v>1</v>
      </c>
      <c r="F40" s="112">
        <v>1</v>
      </c>
      <c r="G40" s="161" t="s">
        <v>143</v>
      </c>
      <c r="H40" s="112">
        <v>1</v>
      </c>
      <c r="I40" s="112">
        <v>1</v>
      </c>
      <c r="J40" s="112">
        <v>1</v>
      </c>
      <c r="K40" s="161" t="s">
        <v>109</v>
      </c>
      <c r="L40" s="136">
        <f t="shared" si="4"/>
        <v>5</v>
      </c>
      <c r="M40" s="112">
        <v>1</v>
      </c>
      <c r="N40" s="112">
        <v>1</v>
      </c>
      <c r="O40" s="112">
        <v>1</v>
      </c>
      <c r="P40" s="112">
        <v>1</v>
      </c>
      <c r="Q40" s="112">
        <v>1</v>
      </c>
      <c r="R40" s="112">
        <v>1</v>
      </c>
      <c r="S40" s="136">
        <f t="shared" si="8"/>
        <v>6</v>
      </c>
      <c r="T40" s="112">
        <v>1</v>
      </c>
      <c r="U40" s="112">
        <v>1</v>
      </c>
      <c r="V40" s="112">
        <v>1</v>
      </c>
      <c r="W40" s="112">
        <v>1</v>
      </c>
      <c r="X40" s="112">
        <v>1</v>
      </c>
      <c r="Y40" s="112">
        <v>1</v>
      </c>
      <c r="Z40" s="112">
        <v>1</v>
      </c>
      <c r="AA40" s="136">
        <f t="shared" si="11"/>
        <v>7</v>
      </c>
      <c r="AB40" s="162">
        <f t="shared" si="3"/>
        <v>18</v>
      </c>
      <c r="AC40" s="163"/>
      <c r="AD40" s="164">
        <f t="shared" ref="AD40:AD41" si="13">AB40/$AA$65</f>
        <v>1</v>
      </c>
      <c r="AE40" s="33"/>
      <c r="AH40" s="32"/>
    </row>
    <row r="41" spans="1:34" s="34" customFormat="1" ht="18.75" customHeight="1" thickTop="1">
      <c r="A41" s="165" t="s">
        <v>168</v>
      </c>
      <c r="B41" s="166" t="s">
        <v>171</v>
      </c>
      <c r="C41" s="167" t="s">
        <v>169</v>
      </c>
      <c r="D41" s="168" t="s">
        <v>170</v>
      </c>
      <c r="E41" s="114">
        <v>1</v>
      </c>
      <c r="F41" s="114">
        <v>1</v>
      </c>
      <c r="G41" s="115" t="s">
        <v>143</v>
      </c>
      <c r="H41" s="114">
        <v>1</v>
      </c>
      <c r="I41" s="114">
        <v>1</v>
      </c>
      <c r="J41" s="114">
        <v>1</v>
      </c>
      <c r="K41" s="115" t="s">
        <v>109</v>
      </c>
      <c r="L41" s="137">
        <f t="shared" si="4"/>
        <v>5</v>
      </c>
      <c r="M41" s="114">
        <v>1</v>
      </c>
      <c r="N41" s="114">
        <v>1</v>
      </c>
      <c r="O41" s="114">
        <v>1</v>
      </c>
      <c r="P41" s="114">
        <v>1</v>
      </c>
      <c r="Q41" s="114">
        <v>1</v>
      </c>
      <c r="R41" s="114">
        <v>1</v>
      </c>
      <c r="S41" s="137">
        <f t="shared" si="8"/>
        <v>6</v>
      </c>
      <c r="T41" s="114">
        <v>1</v>
      </c>
      <c r="U41" s="114">
        <v>1</v>
      </c>
      <c r="V41" s="114">
        <v>1</v>
      </c>
      <c r="W41" s="114">
        <v>1</v>
      </c>
      <c r="X41" s="114">
        <v>1</v>
      </c>
      <c r="Y41" s="114">
        <v>1</v>
      </c>
      <c r="Z41" s="114">
        <v>1</v>
      </c>
      <c r="AA41" s="137">
        <f t="shared" si="11"/>
        <v>7</v>
      </c>
      <c r="AB41" s="169">
        <f t="shared" si="3"/>
        <v>18</v>
      </c>
      <c r="AC41" s="170"/>
      <c r="AD41" s="171">
        <f t="shared" si="13"/>
        <v>1</v>
      </c>
      <c r="AE41" s="33"/>
      <c r="AF41" s="35"/>
      <c r="AH41" s="32"/>
    </row>
    <row r="42" spans="1:34" s="34" customFormat="1" ht="18.75" customHeight="1">
      <c r="A42" s="119"/>
      <c r="B42" s="121" t="s">
        <v>172</v>
      </c>
      <c r="C42" s="76" t="s">
        <v>173</v>
      </c>
      <c r="D42" s="77" t="s">
        <v>170</v>
      </c>
      <c r="E42" s="78">
        <v>1</v>
      </c>
      <c r="F42" s="78">
        <v>1</v>
      </c>
      <c r="G42" s="78">
        <v>1</v>
      </c>
      <c r="H42" s="78">
        <v>1</v>
      </c>
      <c r="I42" s="78">
        <v>1</v>
      </c>
      <c r="J42" s="78">
        <v>1</v>
      </c>
      <c r="K42" s="79" t="s">
        <v>143</v>
      </c>
      <c r="L42" s="133">
        <f t="shared" si="4"/>
        <v>6</v>
      </c>
      <c r="M42" s="78">
        <v>1</v>
      </c>
      <c r="N42" s="78">
        <v>1</v>
      </c>
      <c r="O42" s="78">
        <v>1</v>
      </c>
      <c r="P42" s="78">
        <v>1</v>
      </c>
      <c r="Q42" s="78">
        <v>1</v>
      </c>
      <c r="R42" s="78">
        <v>1</v>
      </c>
      <c r="S42" s="133">
        <f t="shared" si="8"/>
        <v>6</v>
      </c>
      <c r="T42" s="79" t="s">
        <v>109</v>
      </c>
      <c r="U42" s="78">
        <v>1</v>
      </c>
      <c r="V42" s="78">
        <v>1</v>
      </c>
      <c r="W42" s="78">
        <v>1</v>
      </c>
      <c r="X42" s="78">
        <v>1</v>
      </c>
      <c r="Y42" s="79" t="s">
        <v>143</v>
      </c>
      <c r="Z42" s="78">
        <v>1</v>
      </c>
      <c r="AA42" s="133">
        <f t="shared" si="11"/>
        <v>5</v>
      </c>
      <c r="AB42" s="80">
        <f t="shared" si="3"/>
        <v>17</v>
      </c>
      <c r="AC42" s="81"/>
      <c r="AD42" s="82">
        <f>AB42/$AA$62</f>
        <v>1</v>
      </c>
      <c r="AE42" s="33"/>
      <c r="AF42" s="35"/>
      <c r="AH42" s="32"/>
    </row>
    <row r="43" spans="1:34" s="34" customFormat="1" ht="18.75" customHeight="1">
      <c r="A43" s="119"/>
      <c r="B43" s="121" t="s">
        <v>174</v>
      </c>
      <c r="C43" s="76" t="s">
        <v>175</v>
      </c>
      <c r="D43" s="77" t="s">
        <v>170</v>
      </c>
      <c r="E43" s="78">
        <v>1</v>
      </c>
      <c r="F43" s="78">
        <v>2</v>
      </c>
      <c r="G43" s="79" t="s">
        <v>143</v>
      </c>
      <c r="H43" s="78">
        <v>1</v>
      </c>
      <c r="I43" s="78">
        <v>1</v>
      </c>
      <c r="J43" s="78">
        <v>1</v>
      </c>
      <c r="K43" s="79" t="s">
        <v>109</v>
      </c>
      <c r="L43" s="133">
        <f t="shared" si="4"/>
        <v>6</v>
      </c>
      <c r="M43" s="78">
        <v>1</v>
      </c>
      <c r="N43" s="78">
        <v>1</v>
      </c>
      <c r="O43" s="78">
        <v>1</v>
      </c>
      <c r="P43" s="78">
        <v>1</v>
      </c>
      <c r="Q43" s="78">
        <v>1</v>
      </c>
      <c r="R43" s="78">
        <v>1</v>
      </c>
      <c r="S43" s="133">
        <f t="shared" si="8"/>
        <v>6</v>
      </c>
      <c r="T43" s="78">
        <v>1</v>
      </c>
      <c r="U43" s="78">
        <v>1</v>
      </c>
      <c r="V43" s="78">
        <v>1</v>
      </c>
      <c r="W43" s="79" t="s">
        <v>207</v>
      </c>
      <c r="X43" s="78">
        <v>1</v>
      </c>
      <c r="Y43" s="78">
        <v>1</v>
      </c>
      <c r="Z43" s="78">
        <v>0</v>
      </c>
      <c r="AA43" s="133">
        <f t="shared" si="11"/>
        <v>5</v>
      </c>
      <c r="AB43" s="80">
        <f t="shared" si="3"/>
        <v>17</v>
      </c>
      <c r="AC43" s="81"/>
      <c r="AD43" s="82">
        <f t="shared" ref="AD43:AD45" si="14">AB43/$AA$66</f>
        <v>0.94444444444444442</v>
      </c>
      <c r="AE43" s="33"/>
      <c r="AF43" s="35"/>
      <c r="AH43" s="32"/>
    </row>
    <row r="44" spans="1:34" s="34" customFormat="1" ht="18.75" customHeight="1">
      <c r="A44" s="122"/>
      <c r="B44" s="86" t="s">
        <v>204</v>
      </c>
      <c r="C44" s="76" t="s">
        <v>205</v>
      </c>
      <c r="D44" s="77" t="s">
        <v>206</v>
      </c>
      <c r="E44" s="78">
        <v>1</v>
      </c>
      <c r="F44" s="78">
        <v>1</v>
      </c>
      <c r="G44" s="79" t="s">
        <v>143</v>
      </c>
      <c r="H44" s="78">
        <v>1</v>
      </c>
      <c r="I44" s="78">
        <v>1</v>
      </c>
      <c r="J44" s="78">
        <v>1</v>
      </c>
      <c r="K44" s="79" t="s">
        <v>109</v>
      </c>
      <c r="L44" s="133">
        <f t="shared" si="4"/>
        <v>5</v>
      </c>
      <c r="M44" s="78">
        <v>1</v>
      </c>
      <c r="N44" s="78">
        <v>1</v>
      </c>
      <c r="O44" s="78">
        <v>1</v>
      </c>
      <c r="P44" s="78">
        <v>1</v>
      </c>
      <c r="Q44" s="78">
        <v>1</v>
      </c>
      <c r="R44" s="78">
        <v>1</v>
      </c>
      <c r="S44" s="133">
        <f t="shared" si="8"/>
        <v>6</v>
      </c>
      <c r="T44" s="78">
        <v>1</v>
      </c>
      <c r="U44" s="78">
        <v>1</v>
      </c>
      <c r="V44" s="78">
        <v>1</v>
      </c>
      <c r="W44" s="78">
        <v>1</v>
      </c>
      <c r="X44" s="78">
        <v>1</v>
      </c>
      <c r="Y44" s="78">
        <v>1</v>
      </c>
      <c r="Z44" s="78">
        <v>1</v>
      </c>
      <c r="AA44" s="133">
        <f t="shared" si="11"/>
        <v>7</v>
      </c>
      <c r="AB44" s="80">
        <f t="shared" si="3"/>
        <v>18</v>
      </c>
      <c r="AC44" s="81"/>
      <c r="AD44" s="82">
        <f t="shared" ref="AD44" si="15">AB44/$AA$65</f>
        <v>1</v>
      </c>
      <c r="AE44" s="33"/>
      <c r="AF44" s="35"/>
      <c r="AH44" s="32"/>
    </row>
    <row r="45" spans="1:34" s="34" customFormat="1" ht="18.75" customHeight="1">
      <c r="A45" s="118" t="s">
        <v>179</v>
      </c>
      <c r="B45" s="121" t="s">
        <v>181</v>
      </c>
      <c r="C45" s="76" t="s">
        <v>176</v>
      </c>
      <c r="D45" s="77" t="s">
        <v>180</v>
      </c>
      <c r="E45" s="78">
        <v>1</v>
      </c>
      <c r="F45" s="78">
        <v>2</v>
      </c>
      <c r="G45" s="79" t="s">
        <v>143</v>
      </c>
      <c r="H45" s="78">
        <v>1</v>
      </c>
      <c r="I45" s="78">
        <v>1</v>
      </c>
      <c r="J45" s="78">
        <v>1</v>
      </c>
      <c r="K45" s="79" t="s">
        <v>109</v>
      </c>
      <c r="L45" s="133">
        <f t="shared" si="4"/>
        <v>6</v>
      </c>
      <c r="M45" s="78">
        <v>1</v>
      </c>
      <c r="N45" s="78">
        <v>1</v>
      </c>
      <c r="O45" s="78">
        <v>1</v>
      </c>
      <c r="P45" s="78">
        <v>1</v>
      </c>
      <c r="Q45" s="78">
        <v>1</v>
      </c>
      <c r="R45" s="78">
        <v>1</v>
      </c>
      <c r="S45" s="133">
        <f t="shared" si="8"/>
        <v>6</v>
      </c>
      <c r="T45" s="78">
        <v>1</v>
      </c>
      <c r="U45" s="78">
        <v>1</v>
      </c>
      <c r="V45" s="78">
        <v>1</v>
      </c>
      <c r="W45" s="79" t="s">
        <v>207</v>
      </c>
      <c r="X45" s="78">
        <v>1</v>
      </c>
      <c r="Y45" s="78">
        <v>1</v>
      </c>
      <c r="Z45" s="78">
        <v>1</v>
      </c>
      <c r="AA45" s="133">
        <f t="shared" si="11"/>
        <v>6</v>
      </c>
      <c r="AB45" s="80">
        <f t="shared" si="3"/>
        <v>18</v>
      </c>
      <c r="AC45" s="81"/>
      <c r="AD45" s="82">
        <f t="shared" si="14"/>
        <v>1</v>
      </c>
      <c r="AE45" s="33"/>
      <c r="AF45" s="35"/>
      <c r="AH45" s="32"/>
    </row>
    <row r="46" spans="1:34" s="34" customFormat="1" ht="18.75" customHeight="1">
      <c r="A46" s="120"/>
      <c r="B46" s="121" t="s">
        <v>182</v>
      </c>
      <c r="C46" s="76" t="s">
        <v>183</v>
      </c>
      <c r="D46" s="77" t="s">
        <v>170</v>
      </c>
      <c r="E46" s="78">
        <v>1</v>
      </c>
      <c r="F46" s="78">
        <v>1</v>
      </c>
      <c r="G46" s="78">
        <v>1</v>
      </c>
      <c r="H46" s="78">
        <v>0</v>
      </c>
      <c r="I46" s="79" t="s">
        <v>143</v>
      </c>
      <c r="J46" s="78">
        <v>1</v>
      </c>
      <c r="K46" s="79" t="s">
        <v>109</v>
      </c>
      <c r="L46" s="133">
        <f t="shared" si="4"/>
        <v>4</v>
      </c>
      <c r="M46" s="78">
        <v>1</v>
      </c>
      <c r="N46" s="78">
        <v>1</v>
      </c>
      <c r="O46" s="78">
        <v>1</v>
      </c>
      <c r="P46" s="78">
        <v>1</v>
      </c>
      <c r="Q46" s="78">
        <v>1</v>
      </c>
      <c r="R46" s="78">
        <v>1</v>
      </c>
      <c r="S46" s="133">
        <f t="shared" si="8"/>
        <v>6</v>
      </c>
      <c r="T46" s="79" t="s">
        <v>109</v>
      </c>
      <c r="U46" s="78">
        <v>1</v>
      </c>
      <c r="V46" s="78">
        <v>1</v>
      </c>
      <c r="W46" s="78">
        <v>1</v>
      </c>
      <c r="X46" s="78">
        <v>1</v>
      </c>
      <c r="Y46" s="78">
        <v>1</v>
      </c>
      <c r="Z46" s="78">
        <v>1</v>
      </c>
      <c r="AA46" s="133">
        <f t="shared" si="11"/>
        <v>6</v>
      </c>
      <c r="AB46" s="80">
        <f t="shared" si="3"/>
        <v>16</v>
      </c>
      <c r="AC46" s="81"/>
      <c r="AD46" s="82">
        <f>AB46/$AA$64</f>
        <v>0.94117647058823528</v>
      </c>
      <c r="AE46" s="33"/>
      <c r="AF46" s="35"/>
      <c r="AH46" s="32"/>
    </row>
    <row r="47" spans="1:34" s="34" customFormat="1" ht="18.75" customHeight="1">
      <c r="A47" s="118" t="s">
        <v>127</v>
      </c>
      <c r="B47" s="86" t="s">
        <v>128</v>
      </c>
      <c r="C47" s="76" t="s">
        <v>176</v>
      </c>
      <c r="D47" s="77" t="s">
        <v>177</v>
      </c>
      <c r="E47" s="78">
        <v>1</v>
      </c>
      <c r="F47" s="78">
        <v>1</v>
      </c>
      <c r="G47" s="79" t="s">
        <v>143</v>
      </c>
      <c r="H47" s="78">
        <v>1</v>
      </c>
      <c r="I47" s="78">
        <v>1</v>
      </c>
      <c r="J47" s="78">
        <v>1</v>
      </c>
      <c r="K47" s="79" t="s">
        <v>109</v>
      </c>
      <c r="L47" s="133">
        <f t="shared" si="4"/>
        <v>5</v>
      </c>
      <c r="M47" s="78">
        <v>1</v>
      </c>
      <c r="N47" s="78">
        <v>1</v>
      </c>
      <c r="O47" s="78">
        <v>1</v>
      </c>
      <c r="P47" s="78">
        <v>0</v>
      </c>
      <c r="Q47" s="78">
        <v>1</v>
      </c>
      <c r="R47" s="78">
        <v>1</v>
      </c>
      <c r="S47" s="133">
        <f t="shared" si="8"/>
        <v>5</v>
      </c>
      <c r="T47" s="78">
        <v>1</v>
      </c>
      <c r="U47" s="78">
        <v>1</v>
      </c>
      <c r="V47" s="78">
        <v>1</v>
      </c>
      <c r="W47" s="79" t="s">
        <v>207</v>
      </c>
      <c r="X47" s="78">
        <v>1</v>
      </c>
      <c r="Y47" s="78">
        <v>0</v>
      </c>
      <c r="Z47" s="78">
        <v>0</v>
      </c>
      <c r="AA47" s="133">
        <f t="shared" si="11"/>
        <v>4</v>
      </c>
      <c r="AB47" s="80">
        <f t="shared" si="3"/>
        <v>14</v>
      </c>
      <c r="AC47" s="81"/>
      <c r="AD47" s="82">
        <f>AB47/$AA$66</f>
        <v>0.77777777777777779</v>
      </c>
      <c r="AE47" s="33"/>
      <c r="AF47" s="35"/>
      <c r="AH47" s="32"/>
    </row>
    <row r="48" spans="1:34" s="34" customFormat="1" ht="18.75" customHeight="1">
      <c r="A48" s="119"/>
      <c r="B48" s="123" t="s">
        <v>199</v>
      </c>
      <c r="C48" s="76" t="s">
        <v>200</v>
      </c>
      <c r="D48" s="77" t="s">
        <v>201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133">
        <f t="shared" si="4"/>
        <v>0</v>
      </c>
      <c r="M48" s="78">
        <v>1</v>
      </c>
      <c r="N48" s="78">
        <v>1</v>
      </c>
      <c r="O48" s="78">
        <v>1</v>
      </c>
      <c r="P48" s="78">
        <v>1</v>
      </c>
      <c r="Q48" s="78">
        <v>1</v>
      </c>
      <c r="R48" s="78">
        <v>1</v>
      </c>
      <c r="S48" s="133">
        <f t="shared" si="8"/>
        <v>6</v>
      </c>
      <c r="T48" s="79" t="s">
        <v>109</v>
      </c>
      <c r="U48" s="78">
        <v>1</v>
      </c>
      <c r="V48" s="78">
        <v>1</v>
      </c>
      <c r="W48" s="78">
        <v>1</v>
      </c>
      <c r="X48" s="78">
        <v>1</v>
      </c>
      <c r="Y48" s="79" t="s">
        <v>143</v>
      </c>
      <c r="Z48" s="78">
        <v>1</v>
      </c>
      <c r="AA48" s="133">
        <f t="shared" si="11"/>
        <v>5</v>
      </c>
      <c r="AB48" s="80">
        <f t="shared" si="3"/>
        <v>11</v>
      </c>
      <c r="AC48" s="81"/>
      <c r="AD48" s="82">
        <f>AB48/AA65</f>
        <v>0.61111111111111116</v>
      </c>
      <c r="AE48" s="33"/>
      <c r="AF48" s="35"/>
      <c r="AH48" s="32"/>
    </row>
    <row r="49" spans="1:34" s="34" customFormat="1" ht="18.75" customHeight="1">
      <c r="A49" s="122"/>
      <c r="B49" s="123" t="s">
        <v>202</v>
      </c>
      <c r="C49" s="76" t="s">
        <v>203</v>
      </c>
      <c r="D49" s="77" t="s">
        <v>198</v>
      </c>
      <c r="E49" s="78">
        <v>1</v>
      </c>
      <c r="F49" s="78">
        <v>1</v>
      </c>
      <c r="G49" s="78">
        <v>1</v>
      </c>
      <c r="H49" s="78">
        <v>1</v>
      </c>
      <c r="I49" s="78">
        <v>1</v>
      </c>
      <c r="J49" s="78">
        <v>1</v>
      </c>
      <c r="K49" s="79" t="s">
        <v>109</v>
      </c>
      <c r="L49" s="133">
        <f t="shared" si="4"/>
        <v>6</v>
      </c>
      <c r="M49" s="78">
        <v>1</v>
      </c>
      <c r="N49" s="78">
        <v>1</v>
      </c>
      <c r="O49" s="78">
        <v>1</v>
      </c>
      <c r="P49" s="78">
        <v>1</v>
      </c>
      <c r="Q49" s="78">
        <v>1</v>
      </c>
      <c r="R49" s="78">
        <v>1</v>
      </c>
      <c r="S49" s="133">
        <f t="shared" si="8"/>
        <v>6</v>
      </c>
      <c r="T49" s="79" t="s">
        <v>109</v>
      </c>
      <c r="U49" s="78">
        <v>1</v>
      </c>
      <c r="V49" s="78">
        <v>1</v>
      </c>
      <c r="W49" s="78">
        <v>1</v>
      </c>
      <c r="X49" s="78">
        <v>0</v>
      </c>
      <c r="Y49" s="78">
        <v>0</v>
      </c>
      <c r="Z49" s="78">
        <v>1</v>
      </c>
      <c r="AA49" s="133">
        <f t="shared" si="11"/>
        <v>4</v>
      </c>
      <c r="AB49" s="80">
        <f t="shared" si="3"/>
        <v>16</v>
      </c>
      <c r="AC49" s="81"/>
      <c r="AD49" s="82">
        <f>AB49/AA63</f>
        <v>0.84210526315789469</v>
      </c>
      <c r="AE49" s="33"/>
      <c r="AF49" s="35"/>
      <c r="AH49" s="32"/>
    </row>
    <row r="50" spans="1:34" s="34" customFormat="1" ht="18.75" customHeight="1">
      <c r="A50" s="118" t="s">
        <v>178</v>
      </c>
      <c r="B50" s="86" t="s">
        <v>128</v>
      </c>
      <c r="C50" s="76" t="s">
        <v>176</v>
      </c>
      <c r="D50" s="77" t="s">
        <v>177</v>
      </c>
      <c r="E50" s="78">
        <v>1</v>
      </c>
      <c r="F50" s="78">
        <v>2</v>
      </c>
      <c r="G50" s="79" t="s">
        <v>143</v>
      </c>
      <c r="H50" s="78">
        <v>1</v>
      </c>
      <c r="I50" s="78">
        <v>1</v>
      </c>
      <c r="J50" s="78">
        <v>1</v>
      </c>
      <c r="K50" s="79" t="s">
        <v>109</v>
      </c>
      <c r="L50" s="133">
        <f t="shared" ref="L50:L52" si="16">SUM(E50:K50)</f>
        <v>6</v>
      </c>
      <c r="M50" s="78">
        <v>1</v>
      </c>
      <c r="N50" s="78">
        <v>1</v>
      </c>
      <c r="O50" s="78">
        <v>1</v>
      </c>
      <c r="P50" s="78">
        <v>1</v>
      </c>
      <c r="Q50" s="78">
        <v>1</v>
      </c>
      <c r="R50" s="78">
        <v>1</v>
      </c>
      <c r="S50" s="133">
        <f t="shared" si="8"/>
        <v>6</v>
      </c>
      <c r="T50" s="78">
        <v>1</v>
      </c>
      <c r="U50" s="78">
        <v>1</v>
      </c>
      <c r="V50" s="78">
        <v>1</v>
      </c>
      <c r="W50" s="79" t="s">
        <v>207</v>
      </c>
      <c r="X50" s="78">
        <v>1</v>
      </c>
      <c r="Y50" s="78">
        <v>1</v>
      </c>
      <c r="Z50" s="78">
        <v>1</v>
      </c>
      <c r="AA50" s="133">
        <f t="shared" si="11"/>
        <v>6</v>
      </c>
      <c r="AB50" s="80">
        <f t="shared" si="3"/>
        <v>18</v>
      </c>
      <c r="AC50" s="81"/>
      <c r="AD50" s="82">
        <f>AB50/$AA$66</f>
        <v>1</v>
      </c>
      <c r="AE50" s="33"/>
      <c r="AF50" s="35"/>
      <c r="AH50" s="32"/>
    </row>
    <row r="51" spans="1:34" s="34" customFormat="1" ht="18.75" customHeight="1">
      <c r="A51" s="119"/>
      <c r="B51" s="86" t="s">
        <v>103</v>
      </c>
      <c r="C51" s="76" t="s">
        <v>197</v>
      </c>
      <c r="D51" s="77" t="s">
        <v>198</v>
      </c>
      <c r="E51" s="78">
        <v>0</v>
      </c>
      <c r="F51" s="78">
        <v>0</v>
      </c>
      <c r="G51" s="78">
        <v>0</v>
      </c>
      <c r="H51" s="78">
        <v>1</v>
      </c>
      <c r="I51" s="78">
        <v>1</v>
      </c>
      <c r="J51" s="78">
        <v>1</v>
      </c>
      <c r="K51" s="124">
        <v>1</v>
      </c>
      <c r="L51" s="133">
        <f t="shared" si="16"/>
        <v>4</v>
      </c>
      <c r="M51" s="78">
        <v>0</v>
      </c>
      <c r="N51" s="78">
        <v>1</v>
      </c>
      <c r="O51" s="78">
        <v>1</v>
      </c>
      <c r="P51" s="78">
        <v>0</v>
      </c>
      <c r="Q51" s="78">
        <v>0</v>
      </c>
      <c r="R51" s="78">
        <v>0</v>
      </c>
      <c r="S51" s="133">
        <f>SUM(M51:R51)</f>
        <v>2</v>
      </c>
      <c r="T51" s="79" t="s">
        <v>109</v>
      </c>
      <c r="U51" s="78">
        <v>1</v>
      </c>
      <c r="V51" s="78">
        <v>1</v>
      </c>
      <c r="W51" s="78">
        <v>1</v>
      </c>
      <c r="X51" s="78">
        <v>1</v>
      </c>
      <c r="Y51" s="78">
        <v>1</v>
      </c>
      <c r="Z51" s="78">
        <v>1</v>
      </c>
      <c r="AA51" s="133">
        <f t="shared" si="11"/>
        <v>6</v>
      </c>
      <c r="AB51" s="80">
        <f t="shared" ref="AB51:AB52" si="17">SUM(L51,S51,AA51)</f>
        <v>12</v>
      </c>
      <c r="AC51" s="81"/>
      <c r="AD51" s="82">
        <f t="shared" ref="AD51" si="18">AB51/$AA$63</f>
        <v>0.63157894736842102</v>
      </c>
      <c r="AE51" s="33"/>
      <c r="AF51" s="35"/>
      <c r="AH51" s="32"/>
    </row>
    <row r="52" spans="1:34" s="34" customFormat="1" ht="18.75" customHeight="1">
      <c r="A52" s="122"/>
      <c r="B52" s="123" t="s">
        <v>202</v>
      </c>
      <c r="C52" s="76" t="s">
        <v>200</v>
      </c>
      <c r="D52" s="77" t="s">
        <v>198</v>
      </c>
      <c r="E52" s="78">
        <v>0</v>
      </c>
      <c r="F52" s="78">
        <v>0</v>
      </c>
      <c r="G52" s="78">
        <v>1</v>
      </c>
      <c r="H52" s="78">
        <v>0</v>
      </c>
      <c r="I52" s="78">
        <v>1</v>
      </c>
      <c r="J52" s="78">
        <v>1</v>
      </c>
      <c r="K52" s="79" t="s">
        <v>143</v>
      </c>
      <c r="L52" s="133">
        <f t="shared" si="16"/>
        <v>3</v>
      </c>
      <c r="M52" s="78">
        <v>1</v>
      </c>
      <c r="N52" s="78">
        <v>1</v>
      </c>
      <c r="O52" s="78">
        <v>1</v>
      </c>
      <c r="P52" s="78">
        <v>1</v>
      </c>
      <c r="Q52" s="78">
        <v>1</v>
      </c>
      <c r="R52" s="78">
        <v>1</v>
      </c>
      <c r="S52" s="133">
        <f>SUM(M52:R52)</f>
        <v>6</v>
      </c>
      <c r="T52" s="79" t="s">
        <v>109</v>
      </c>
      <c r="U52" s="78">
        <v>1</v>
      </c>
      <c r="V52" s="78">
        <v>1</v>
      </c>
      <c r="W52" s="78">
        <v>1</v>
      </c>
      <c r="X52" s="78">
        <v>1</v>
      </c>
      <c r="Y52" s="79" t="s">
        <v>143</v>
      </c>
      <c r="Z52" s="78">
        <v>1</v>
      </c>
      <c r="AA52" s="133">
        <f t="shared" si="11"/>
        <v>5</v>
      </c>
      <c r="AB52" s="80">
        <f t="shared" si="17"/>
        <v>14</v>
      </c>
      <c r="AC52" s="81"/>
      <c r="AD52" s="82">
        <f>AB52/AA66</f>
        <v>0.77777777777777779</v>
      </c>
      <c r="AE52" s="33"/>
      <c r="AF52" s="35"/>
    </row>
    <row r="53" spans="1:34" ht="17.25" thickBot="1">
      <c r="A53" s="125" t="s">
        <v>21</v>
      </c>
      <c r="B53" s="126"/>
      <c r="C53" s="127"/>
      <c r="D53" s="128"/>
      <c r="E53" s="129">
        <f>SUM(E4:E52)</f>
        <v>39</v>
      </c>
      <c r="F53" s="129">
        <f t="shared" ref="F53:AA53" si="19">SUM(F4:F52)</f>
        <v>56</v>
      </c>
      <c r="G53" s="129">
        <f t="shared" si="19"/>
        <v>27</v>
      </c>
      <c r="H53" s="129">
        <f t="shared" si="19"/>
        <v>43</v>
      </c>
      <c r="I53" s="129">
        <f t="shared" si="19"/>
        <v>41</v>
      </c>
      <c r="J53" s="129">
        <f t="shared" si="19"/>
        <v>47</v>
      </c>
      <c r="K53" s="129">
        <f t="shared" si="19"/>
        <v>9</v>
      </c>
      <c r="L53" s="157">
        <f t="shared" si="19"/>
        <v>262</v>
      </c>
      <c r="M53" s="129">
        <f t="shared" si="19"/>
        <v>46</v>
      </c>
      <c r="N53" s="129">
        <f t="shared" si="19"/>
        <v>49</v>
      </c>
      <c r="O53" s="129">
        <f t="shared" si="19"/>
        <v>48</v>
      </c>
      <c r="P53" s="129">
        <f t="shared" si="19"/>
        <v>47</v>
      </c>
      <c r="Q53" s="129">
        <f t="shared" si="19"/>
        <v>48</v>
      </c>
      <c r="R53" s="129">
        <f t="shared" si="19"/>
        <v>45</v>
      </c>
      <c r="S53" s="157">
        <f t="shared" si="19"/>
        <v>283</v>
      </c>
      <c r="T53" s="129">
        <f t="shared" si="19"/>
        <v>19</v>
      </c>
      <c r="U53" s="129">
        <f t="shared" si="19"/>
        <v>49</v>
      </c>
      <c r="V53" s="129">
        <f t="shared" si="19"/>
        <v>48</v>
      </c>
      <c r="W53" s="129">
        <f t="shared" si="19"/>
        <v>36</v>
      </c>
      <c r="X53" s="129">
        <f t="shared" si="19"/>
        <v>47</v>
      </c>
      <c r="Y53" s="129">
        <f t="shared" si="19"/>
        <v>35</v>
      </c>
      <c r="Z53" s="129">
        <f t="shared" si="19"/>
        <v>43</v>
      </c>
      <c r="AA53" s="157">
        <f t="shared" si="19"/>
        <v>277</v>
      </c>
      <c r="AB53" s="130"/>
      <c r="AC53" s="129"/>
      <c r="AD53" s="131"/>
      <c r="AE53" s="15"/>
      <c r="AF53" s="11"/>
      <c r="AG53" s="10"/>
    </row>
    <row r="54" spans="1:34" ht="17.25" hidden="1" thickTop="1">
      <c r="A54" s="61"/>
      <c r="B54" s="61"/>
      <c r="C54" s="62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64"/>
      <c r="AD54" s="66"/>
      <c r="AE54" s="15"/>
      <c r="AF54" s="11"/>
      <c r="AG54" s="10"/>
    </row>
    <row r="55" spans="1:34" hidden="1">
      <c r="A55" s="61"/>
      <c r="B55" s="61"/>
      <c r="C55" s="62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64"/>
      <c r="AD55" s="66"/>
      <c r="AE55" s="15"/>
      <c r="AF55" s="11"/>
      <c r="AG55" s="10"/>
    </row>
    <row r="56" spans="1:34" hidden="1">
      <c r="A56" s="61"/>
      <c r="B56" s="61"/>
      <c r="C56" s="62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64"/>
      <c r="AD56" s="66"/>
      <c r="AE56" s="15"/>
      <c r="AF56" s="11"/>
      <c r="AG56" s="10"/>
    </row>
    <row r="57" spans="1:34" hidden="1">
      <c r="A57" s="61"/>
      <c r="B57" s="61"/>
      <c r="C57" s="62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64"/>
      <c r="AD57" s="66"/>
      <c r="AE57" s="15"/>
      <c r="AF57" s="11"/>
      <c r="AG57" s="10"/>
    </row>
    <row r="58" spans="1:34" hidden="1">
      <c r="A58" s="61"/>
      <c r="B58" s="61"/>
      <c r="C58" s="62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  <c r="AC58" s="64"/>
      <c r="AD58" s="66"/>
      <c r="AE58" s="15"/>
      <c r="AF58" s="11"/>
      <c r="AG58" s="10"/>
    </row>
    <row r="59" spans="1:34" hidden="1">
      <c r="A59" s="61"/>
      <c r="B59" s="61"/>
      <c r="C59" s="62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5"/>
      <c r="AC59" s="64"/>
      <c r="AD59" s="66"/>
      <c r="AE59" s="15"/>
      <c r="AF59" s="11"/>
      <c r="AG59" s="10"/>
    </row>
    <row r="60" spans="1:34" hidden="1">
      <c r="A60" s="61"/>
      <c r="B60" s="61"/>
      <c r="C60" s="62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5"/>
      <c r="AC60" s="64"/>
      <c r="AD60" s="66"/>
      <c r="AE60" s="15"/>
      <c r="AF60" s="11"/>
      <c r="AG60" s="10"/>
    </row>
    <row r="61" spans="1:34" hidden="1">
      <c r="A61" s="61"/>
      <c r="B61" s="61"/>
      <c r="C61" s="62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5"/>
      <c r="AC61" s="64"/>
      <c r="AD61" s="66"/>
      <c r="AE61" s="15"/>
      <c r="AF61" s="11"/>
      <c r="AG61" s="10"/>
    </row>
    <row r="62" spans="1:34" hidden="1">
      <c r="A62" s="24" t="s">
        <v>71</v>
      </c>
      <c r="B62" s="51"/>
      <c r="C62" s="24"/>
      <c r="D62" s="27"/>
      <c r="E62" s="3">
        <v>1</v>
      </c>
      <c r="F62" s="3">
        <v>1</v>
      </c>
      <c r="G62" s="3">
        <v>1</v>
      </c>
      <c r="H62" s="3">
        <v>1</v>
      </c>
      <c r="I62" s="3">
        <v>1</v>
      </c>
      <c r="J62" s="3">
        <v>1</v>
      </c>
      <c r="K62" s="3">
        <v>0</v>
      </c>
      <c r="L62" s="3" t="s">
        <v>65</v>
      </c>
      <c r="M62" s="3">
        <v>1</v>
      </c>
      <c r="N62" s="3">
        <v>1</v>
      </c>
      <c r="O62" s="3">
        <v>1</v>
      </c>
      <c r="P62" s="3">
        <v>1</v>
      </c>
      <c r="Q62" s="3">
        <v>1</v>
      </c>
      <c r="R62" s="3">
        <v>1</v>
      </c>
      <c r="T62" s="8">
        <v>0</v>
      </c>
      <c r="U62" s="8">
        <v>1</v>
      </c>
      <c r="V62" s="3">
        <v>1</v>
      </c>
      <c r="W62" s="3">
        <v>1</v>
      </c>
      <c r="X62" s="3">
        <v>1</v>
      </c>
      <c r="Y62" s="3">
        <v>0</v>
      </c>
      <c r="Z62" s="3">
        <v>1</v>
      </c>
      <c r="AA62" s="3">
        <f>SUM(E62:K62,M62:R62,T62:Z62)</f>
        <v>17</v>
      </c>
      <c r="AE62" s="16"/>
      <c r="AF62" s="12"/>
    </row>
    <row r="63" spans="1:34" hidden="1">
      <c r="A63" s="24" t="s">
        <v>67</v>
      </c>
      <c r="B63" s="51"/>
      <c r="C63" s="24"/>
      <c r="D63" s="27"/>
      <c r="E63" s="3">
        <v>1</v>
      </c>
      <c r="F63" s="3">
        <v>1</v>
      </c>
      <c r="G63" s="3">
        <v>1</v>
      </c>
      <c r="H63" s="3">
        <v>1</v>
      </c>
      <c r="I63" s="3">
        <v>1</v>
      </c>
      <c r="J63" s="3">
        <v>1</v>
      </c>
      <c r="K63" s="3">
        <v>1</v>
      </c>
      <c r="L63" s="3" t="s">
        <v>65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1</v>
      </c>
      <c r="T63" s="8">
        <v>0</v>
      </c>
      <c r="U63" s="8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f>SUM(E63:K63,M63:R63,T63:Z63)</f>
        <v>19</v>
      </c>
      <c r="AD63" s="9"/>
      <c r="AE63" s="15"/>
      <c r="AF63" s="12"/>
    </row>
    <row r="64" spans="1:34" hidden="1">
      <c r="A64" s="24" t="s">
        <v>68</v>
      </c>
      <c r="B64" s="51"/>
      <c r="C64" s="24"/>
      <c r="D64" s="27"/>
      <c r="E64" s="3">
        <v>1</v>
      </c>
      <c r="F64" s="3">
        <v>1</v>
      </c>
      <c r="G64" s="3">
        <v>1</v>
      </c>
      <c r="H64" s="3">
        <v>1</v>
      </c>
      <c r="I64" s="59">
        <v>0</v>
      </c>
      <c r="J64" s="3">
        <v>1</v>
      </c>
      <c r="K64" s="3">
        <v>0</v>
      </c>
      <c r="L64" s="3" t="s">
        <v>65</v>
      </c>
      <c r="M64" s="3">
        <v>1</v>
      </c>
      <c r="N64" s="3">
        <v>1</v>
      </c>
      <c r="O64" s="3">
        <v>1</v>
      </c>
      <c r="P64" s="3">
        <v>1</v>
      </c>
      <c r="Q64" s="3">
        <v>1</v>
      </c>
      <c r="R64" s="3">
        <v>1</v>
      </c>
      <c r="T64" s="8">
        <v>0</v>
      </c>
      <c r="U64" s="8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f>SUM(E64:K64,M64:R64,T64:Z64)</f>
        <v>17</v>
      </c>
      <c r="AD64" s="9"/>
      <c r="AE64" s="15"/>
      <c r="AF64" s="11"/>
    </row>
    <row r="65" spans="1:32" hidden="1">
      <c r="A65" s="24" t="s">
        <v>70</v>
      </c>
      <c r="B65" s="51"/>
      <c r="C65" s="24"/>
      <c r="D65" s="27"/>
      <c r="E65" s="3">
        <v>1</v>
      </c>
      <c r="F65" s="3">
        <v>1</v>
      </c>
      <c r="G65" s="3">
        <v>0</v>
      </c>
      <c r="H65" s="3">
        <v>1</v>
      </c>
      <c r="I65" s="3">
        <v>1</v>
      </c>
      <c r="J65" s="3">
        <v>1</v>
      </c>
      <c r="K65" s="3">
        <v>0</v>
      </c>
      <c r="L65" s="3" t="s">
        <v>65</v>
      </c>
      <c r="M65" s="3">
        <v>1</v>
      </c>
      <c r="N65" s="3">
        <v>1</v>
      </c>
      <c r="O65" s="3">
        <v>1</v>
      </c>
      <c r="P65" s="3">
        <v>1</v>
      </c>
      <c r="Q65" s="3">
        <v>1</v>
      </c>
      <c r="R65" s="3">
        <v>1</v>
      </c>
      <c r="T65" s="8">
        <v>1</v>
      </c>
      <c r="U65" s="8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f>SUM(E65:K65,M65:R65,T65:Z65)</f>
        <v>18</v>
      </c>
      <c r="AE65" s="15"/>
      <c r="AF65" s="13"/>
    </row>
    <row r="66" spans="1:32" hidden="1">
      <c r="A66" s="24" t="s">
        <v>66</v>
      </c>
      <c r="B66" s="51"/>
      <c r="C66" s="24"/>
      <c r="D66" s="27"/>
      <c r="E66" s="3">
        <v>1</v>
      </c>
      <c r="F66" s="3">
        <v>2</v>
      </c>
      <c r="G66" s="3">
        <v>0</v>
      </c>
      <c r="H66" s="3">
        <v>1</v>
      </c>
      <c r="I66" s="3">
        <v>1</v>
      </c>
      <c r="J66" s="3">
        <v>1</v>
      </c>
      <c r="K66" s="3">
        <v>0</v>
      </c>
      <c r="L66" s="3" t="s">
        <v>65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1</v>
      </c>
      <c r="T66" s="8">
        <v>1</v>
      </c>
      <c r="U66" s="8">
        <v>1</v>
      </c>
      <c r="V66" s="3">
        <v>1</v>
      </c>
      <c r="W66" s="3">
        <v>0</v>
      </c>
      <c r="X66" s="3">
        <v>1</v>
      </c>
      <c r="Y66" s="3">
        <v>1</v>
      </c>
      <c r="Z66" s="3">
        <v>1</v>
      </c>
      <c r="AA66" s="3">
        <f>SUM(E66:K66,M66:R66,T66:Z66)</f>
        <v>18</v>
      </c>
      <c r="AE66" s="17"/>
      <c r="AF66" s="11"/>
    </row>
    <row r="67" spans="1:32" ht="20.25" thickTop="1">
      <c r="A67" s="54" t="s">
        <v>135</v>
      </c>
      <c r="B67" s="54"/>
      <c r="C67" s="60" t="s">
        <v>228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2" ht="19.5">
      <c r="A68" s="60" t="s">
        <v>131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15"/>
    </row>
    <row r="69" spans="1:32" ht="19.5">
      <c r="A69" s="54" t="s">
        <v>132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67" t="s">
        <v>229</v>
      </c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2" ht="19.5">
      <c r="A70" s="54" t="s">
        <v>133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 t="s">
        <v>230</v>
      </c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</row>
    <row r="71" spans="1:32" ht="19.5">
      <c r="A71" s="54" t="s">
        <v>134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67" t="s">
        <v>231</v>
      </c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54"/>
    </row>
    <row r="72" spans="1:32" ht="19.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</row>
    <row r="73" spans="1:32" ht="19.5">
      <c r="A73" s="60" t="s">
        <v>130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17"/>
    </row>
  </sheetData>
  <autoFilter ref="A2:AG53"/>
  <mergeCells count="16">
    <mergeCell ref="A50:A52"/>
    <mergeCell ref="A47:A49"/>
    <mergeCell ref="A3:A4"/>
    <mergeCell ref="A1:AD1"/>
    <mergeCell ref="A53:B53"/>
    <mergeCell ref="A5:A6"/>
    <mergeCell ref="A7:A8"/>
    <mergeCell ref="A11:A12"/>
    <mergeCell ref="A13:A14"/>
    <mergeCell ref="A18:A22"/>
    <mergeCell ref="A37:A40"/>
    <mergeCell ref="A32:A36"/>
    <mergeCell ref="A45:A46"/>
    <mergeCell ref="A41:A44"/>
    <mergeCell ref="A9:A10"/>
    <mergeCell ref="A23:A27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zoomScale="110" workbookViewId="0">
      <selection sqref="A1:AE24"/>
    </sheetView>
  </sheetViews>
  <sheetFormatPr defaultRowHeight="16.5"/>
  <cols>
    <col min="1" max="1" width="9.125" style="24" customWidth="1"/>
    <col min="2" max="2" width="15.75" style="22" customWidth="1"/>
    <col min="3" max="3" width="2.375" style="22" customWidth="1"/>
    <col min="4" max="4" width="3.5" style="27" customWidth="1"/>
    <col min="5" max="11" width="3" style="3" customWidth="1"/>
    <col min="12" max="12" width="6.375" style="3" customWidth="1"/>
    <col min="13" max="18" width="3" style="3" customWidth="1"/>
    <col min="19" max="19" width="6.5" style="3" customWidth="1"/>
    <col min="20" max="21" width="3" style="8" customWidth="1"/>
    <col min="22" max="22" width="3" style="1" customWidth="1"/>
    <col min="23" max="26" width="3" style="3" customWidth="1"/>
    <col min="27" max="27" width="6.5" style="3" customWidth="1"/>
    <col min="28" max="28" width="3.375" style="4" customWidth="1"/>
    <col min="29" max="29" width="4.625" style="5" hidden="1" customWidth="1"/>
    <col min="30" max="30" width="6.75" style="6" customWidth="1"/>
    <col min="31" max="31" width="9" style="14" customWidth="1"/>
    <col min="32" max="32" width="9.5" customWidth="1"/>
  </cols>
  <sheetData>
    <row r="1" spans="1:33" ht="20.25" thickBot="1">
      <c r="A1" s="71" t="s">
        <v>216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3" ht="42.75">
      <c r="A2" s="23" t="s">
        <v>17</v>
      </c>
      <c r="B2" s="21" t="s">
        <v>94</v>
      </c>
      <c r="C2" s="47" t="s">
        <v>43</v>
      </c>
      <c r="D2" s="43" t="s">
        <v>44</v>
      </c>
      <c r="E2" s="48" t="s">
        <v>42</v>
      </c>
      <c r="F2" s="48" t="s">
        <v>33</v>
      </c>
      <c r="G2" s="48" t="s">
        <v>26</v>
      </c>
      <c r="H2" s="48" t="s">
        <v>23</v>
      </c>
      <c r="I2" s="48" t="s">
        <v>34</v>
      </c>
      <c r="J2" s="48" t="s">
        <v>35</v>
      </c>
      <c r="K2" s="48" t="s">
        <v>24</v>
      </c>
      <c r="L2" s="151" t="s">
        <v>91</v>
      </c>
      <c r="M2" s="48" t="s">
        <v>36</v>
      </c>
      <c r="N2" s="48" t="s">
        <v>37</v>
      </c>
      <c r="O2" s="48" t="s">
        <v>38</v>
      </c>
      <c r="P2" s="48" t="s">
        <v>39</v>
      </c>
      <c r="Q2" s="49" t="s">
        <v>25</v>
      </c>
      <c r="R2" s="48" t="s">
        <v>40</v>
      </c>
      <c r="S2" s="151" t="s">
        <v>93</v>
      </c>
      <c r="T2" s="48" t="s">
        <v>41</v>
      </c>
      <c r="U2" s="48" t="s">
        <v>29</v>
      </c>
      <c r="V2" s="48" t="s">
        <v>30</v>
      </c>
      <c r="W2" s="48" t="s">
        <v>31</v>
      </c>
      <c r="X2" s="48" t="s">
        <v>32</v>
      </c>
      <c r="Y2" s="48" t="s">
        <v>27</v>
      </c>
      <c r="Z2" s="48" t="s">
        <v>28</v>
      </c>
      <c r="AA2" s="151" t="s">
        <v>92</v>
      </c>
      <c r="AB2" s="18" t="s">
        <v>20</v>
      </c>
      <c r="AC2" s="19" t="s">
        <v>19</v>
      </c>
      <c r="AD2" s="20" t="s">
        <v>18</v>
      </c>
      <c r="AE2" s="7"/>
    </row>
    <row r="3" spans="1:33" ht="17.45" customHeight="1">
      <c r="A3" s="138" t="s">
        <v>0</v>
      </c>
      <c r="B3" s="139" t="s">
        <v>104</v>
      </c>
      <c r="C3" s="139" t="s">
        <v>210</v>
      </c>
      <c r="D3" s="140" t="s">
        <v>45</v>
      </c>
      <c r="E3" s="78">
        <v>1</v>
      </c>
      <c r="F3" s="78">
        <v>1</v>
      </c>
      <c r="G3" s="78">
        <v>1</v>
      </c>
      <c r="H3" s="78">
        <v>1</v>
      </c>
      <c r="I3" s="78">
        <v>1</v>
      </c>
      <c r="J3" s="78">
        <v>1</v>
      </c>
      <c r="K3" s="79" t="s">
        <v>211</v>
      </c>
      <c r="L3" s="133">
        <f>SUM(E3:K3)</f>
        <v>6</v>
      </c>
      <c r="M3" s="78">
        <v>1</v>
      </c>
      <c r="N3" s="78">
        <v>1</v>
      </c>
      <c r="O3" s="78">
        <v>1</v>
      </c>
      <c r="P3" s="78">
        <v>1</v>
      </c>
      <c r="Q3" s="78">
        <v>1</v>
      </c>
      <c r="R3" s="78">
        <v>1</v>
      </c>
      <c r="S3" s="133">
        <f t="shared" ref="S3:S11" si="0">SUM(M3:R3)</f>
        <v>6</v>
      </c>
      <c r="T3" s="79" t="s">
        <v>109</v>
      </c>
      <c r="U3" s="78">
        <v>1</v>
      </c>
      <c r="V3" s="78">
        <v>1</v>
      </c>
      <c r="W3" s="78">
        <v>1</v>
      </c>
      <c r="X3" s="78">
        <v>1</v>
      </c>
      <c r="Y3" s="79" t="s">
        <v>211</v>
      </c>
      <c r="Z3" s="78">
        <v>1</v>
      </c>
      <c r="AA3" s="133">
        <f>SUM(T3:Z3)</f>
        <v>5</v>
      </c>
      <c r="AB3" s="80">
        <f>SUM(L3,S3,AA3)</f>
        <v>17</v>
      </c>
      <c r="AC3" s="81"/>
      <c r="AD3" s="141">
        <f>AB3/AA12</f>
        <v>1</v>
      </c>
      <c r="AE3" s="7"/>
    </row>
    <row r="4" spans="1:33" ht="17.45" customHeight="1">
      <c r="A4" s="138" t="s">
        <v>1</v>
      </c>
      <c r="B4" s="139" t="s">
        <v>107</v>
      </c>
      <c r="C4" s="139" t="s">
        <v>67</v>
      </c>
      <c r="D4" s="140" t="s">
        <v>45</v>
      </c>
      <c r="E4" s="78">
        <v>1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133">
        <f t="shared" ref="L4:L10" si="1">SUM(E4:K4)</f>
        <v>7</v>
      </c>
      <c r="M4" s="78">
        <v>1</v>
      </c>
      <c r="N4" s="78">
        <v>1</v>
      </c>
      <c r="O4" s="78">
        <v>1</v>
      </c>
      <c r="P4" s="78">
        <v>1</v>
      </c>
      <c r="Q4" s="78">
        <v>1</v>
      </c>
      <c r="R4" s="78">
        <v>1</v>
      </c>
      <c r="S4" s="133">
        <f t="shared" si="0"/>
        <v>6</v>
      </c>
      <c r="T4" s="79" t="s">
        <v>109</v>
      </c>
      <c r="U4" s="78">
        <v>1</v>
      </c>
      <c r="V4" s="78">
        <v>1</v>
      </c>
      <c r="W4" s="78">
        <v>1</v>
      </c>
      <c r="X4" s="78">
        <v>1</v>
      </c>
      <c r="Y4" s="78">
        <v>1</v>
      </c>
      <c r="Z4" s="78">
        <v>1</v>
      </c>
      <c r="AA4" s="133">
        <f t="shared" ref="AA4:AA11" si="2">SUM(T4:Z4)</f>
        <v>6</v>
      </c>
      <c r="AB4" s="80">
        <f t="shared" ref="AB4:AB10" si="3">SUM(L4,S4,AA4)</f>
        <v>19</v>
      </c>
      <c r="AC4" s="81"/>
      <c r="AD4" s="141">
        <f>AB4/AA13</f>
        <v>1</v>
      </c>
      <c r="AE4" s="7"/>
    </row>
    <row r="5" spans="1:33">
      <c r="A5" s="138" t="s">
        <v>22</v>
      </c>
      <c r="B5" s="139" t="s">
        <v>104</v>
      </c>
      <c r="C5" s="139" t="s">
        <v>66</v>
      </c>
      <c r="D5" s="140" t="s">
        <v>45</v>
      </c>
      <c r="E5" s="78">
        <v>1</v>
      </c>
      <c r="F5" s="78">
        <v>1</v>
      </c>
      <c r="G5" s="78">
        <v>1</v>
      </c>
      <c r="H5" s="78">
        <v>1</v>
      </c>
      <c r="I5" s="78">
        <v>1</v>
      </c>
      <c r="J5" s="78">
        <v>1</v>
      </c>
      <c r="K5" s="79" t="s">
        <v>109</v>
      </c>
      <c r="L5" s="133">
        <f t="shared" si="1"/>
        <v>6</v>
      </c>
      <c r="M5" s="78">
        <v>1</v>
      </c>
      <c r="N5" s="78">
        <v>1</v>
      </c>
      <c r="O5" s="78">
        <v>1</v>
      </c>
      <c r="P5" s="78">
        <v>1</v>
      </c>
      <c r="Q5" s="78">
        <v>1</v>
      </c>
      <c r="R5" s="78">
        <v>0</v>
      </c>
      <c r="S5" s="133">
        <f t="shared" si="0"/>
        <v>5</v>
      </c>
      <c r="T5" s="79" t="s">
        <v>109</v>
      </c>
      <c r="U5" s="78">
        <v>1</v>
      </c>
      <c r="V5" s="78">
        <v>1</v>
      </c>
      <c r="W5" s="78">
        <v>1</v>
      </c>
      <c r="X5" s="78">
        <v>1</v>
      </c>
      <c r="Y5" s="78">
        <v>1</v>
      </c>
      <c r="Z5" s="78">
        <v>1</v>
      </c>
      <c r="AA5" s="133">
        <f t="shared" si="2"/>
        <v>6</v>
      </c>
      <c r="AB5" s="80">
        <f t="shared" si="3"/>
        <v>17</v>
      </c>
      <c r="AC5" s="81"/>
      <c r="AD5" s="141">
        <f>AB5/AA16</f>
        <v>0.89473684210526316</v>
      </c>
      <c r="AE5" s="7"/>
    </row>
    <row r="6" spans="1:33">
      <c r="A6" s="138" t="s">
        <v>110</v>
      </c>
      <c r="B6" s="139" t="s">
        <v>104</v>
      </c>
      <c r="C6" s="139" t="s">
        <v>70</v>
      </c>
      <c r="D6" s="140" t="s">
        <v>45</v>
      </c>
      <c r="E6" s="78">
        <v>1</v>
      </c>
      <c r="F6" s="78">
        <v>1</v>
      </c>
      <c r="G6" s="79" t="s">
        <v>211</v>
      </c>
      <c r="H6" s="78">
        <v>1</v>
      </c>
      <c r="I6" s="78">
        <v>1</v>
      </c>
      <c r="J6" s="78">
        <v>1</v>
      </c>
      <c r="K6" s="79" t="s">
        <v>109</v>
      </c>
      <c r="L6" s="133">
        <f t="shared" si="1"/>
        <v>5</v>
      </c>
      <c r="M6" s="78">
        <v>1</v>
      </c>
      <c r="N6" s="78">
        <v>1</v>
      </c>
      <c r="O6" s="78">
        <v>1</v>
      </c>
      <c r="P6" s="78">
        <v>1</v>
      </c>
      <c r="Q6" s="78">
        <v>1</v>
      </c>
      <c r="R6" s="78">
        <v>1</v>
      </c>
      <c r="S6" s="133">
        <f t="shared" si="0"/>
        <v>6</v>
      </c>
      <c r="T6" s="78">
        <v>1</v>
      </c>
      <c r="U6" s="78">
        <v>1</v>
      </c>
      <c r="V6" s="78">
        <v>1</v>
      </c>
      <c r="W6" s="78">
        <v>1</v>
      </c>
      <c r="X6" s="78">
        <v>1</v>
      </c>
      <c r="Y6" s="78">
        <v>1</v>
      </c>
      <c r="Z6" s="78">
        <v>1</v>
      </c>
      <c r="AA6" s="133">
        <f t="shared" si="2"/>
        <v>7</v>
      </c>
      <c r="AB6" s="80">
        <f t="shared" si="3"/>
        <v>18</v>
      </c>
      <c r="AC6" s="81"/>
      <c r="AD6" s="141">
        <f>AB6/AA15</f>
        <v>1</v>
      </c>
      <c r="AE6" s="7"/>
    </row>
    <row r="7" spans="1:33" ht="28.5" customHeight="1">
      <c r="A7" s="142" t="s">
        <v>9</v>
      </c>
      <c r="B7" s="139" t="s">
        <v>105</v>
      </c>
      <c r="C7" s="139" t="s">
        <v>212</v>
      </c>
      <c r="D7" s="140" t="s">
        <v>45</v>
      </c>
      <c r="E7" s="78">
        <v>1</v>
      </c>
      <c r="F7" s="78">
        <v>1</v>
      </c>
      <c r="G7" s="78">
        <v>1</v>
      </c>
      <c r="H7" s="78">
        <v>1</v>
      </c>
      <c r="I7" s="78">
        <v>1</v>
      </c>
      <c r="J7" s="78">
        <v>1</v>
      </c>
      <c r="K7" s="78">
        <v>1</v>
      </c>
      <c r="L7" s="133">
        <f t="shared" si="1"/>
        <v>7</v>
      </c>
      <c r="M7" s="78">
        <v>1</v>
      </c>
      <c r="N7" s="78">
        <v>1</v>
      </c>
      <c r="O7" s="78">
        <v>1</v>
      </c>
      <c r="P7" s="78">
        <v>1</v>
      </c>
      <c r="Q7" s="78">
        <v>1</v>
      </c>
      <c r="R7" s="78">
        <v>1</v>
      </c>
      <c r="S7" s="133">
        <f t="shared" si="0"/>
        <v>6</v>
      </c>
      <c r="T7" s="79" t="s">
        <v>109</v>
      </c>
      <c r="U7" s="78">
        <v>1</v>
      </c>
      <c r="V7" s="78">
        <v>1</v>
      </c>
      <c r="W7" s="78">
        <v>1</v>
      </c>
      <c r="X7" s="78">
        <v>1</v>
      </c>
      <c r="Y7" s="78">
        <v>1</v>
      </c>
      <c r="Z7" s="78">
        <v>1</v>
      </c>
      <c r="AA7" s="133">
        <f t="shared" si="2"/>
        <v>6</v>
      </c>
      <c r="AB7" s="80">
        <f t="shared" si="3"/>
        <v>19</v>
      </c>
      <c r="AC7" s="81"/>
      <c r="AD7" s="141">
        <f>AB7/AA13</f>
        <v>1</v>
      </c>
      <c r="AE7" s="7"/>
    </row>
    <row r="8" spans="1:33" ht="28.5">
      <c r="A8" s="143" t="s">
        <v>10</v>
      </c>
      <c r="B8" s="139" t="s">
        <v>105</v>
      </c>
      <c r="C8" s="139" t="s">
        <v>213</v>
      </c>
      <c r="D8" s="140" t="s">
        <v>45</v>
      </c>
      <c r="E8" s="78">
        <v>1</v>
      </c>
      <c r="F8" s="78">
        <v>1</v>
      </c>
      <c r="G8" s="78">
        <v>1</v>
      </c>
      <c r="H8" s="78">
        <v>1</v>
      </c>
      <c r="I8" s="78">
        <v>1</v>
      </c>
      <c r="J8" s="78">
        <v>1</v>
      </c>
      <c r="K8" s="79" t="s">
        <v>109</v>
      </c>
      <c r="L8" s="133">
        <f t="shared" si="1"/>
        <v>6</v>
      </c>
      <c r="M8" s="78">
        <v>1</v>
      </c>
      <c r="N8" s="78">
        <v>1</v>
      </c>
      <c r="O8" s="78">
        <v>1</v>
      </c>
      <c r="P8" s="78">
        <v>1</v>
      </c>
      <c r="Q8" s="78">
        <v>1</v>
      </c>
      <c r="R8" s="78">
        <v>1</v>
      </c>
      <c r="S8" s="133">
        <f t="shared" si="0"/>
        <v>6</v>
      </c>
      <c r="T8" s="79" t="s">
        <v>109</v>
      </c>
      <c r="U8" s="78">
        <v>1</v>
      </c>
      <c r="V8" s="78">
        <v>1</v>
      </c>
      <c r="W8" s="78">
        <v>1</v>
      </c>
      <c r="X8" s="78">
        <v>1</v>
      </c>
      <c r="Y8" s="79" t="s">
        <v>211</v>
      </c>
      <c r="Z8" s="78">
        <v>1</v>
      </c>
      <c r="AA8" s="133">
        <f t="shared" si="2"/>
        <v>5</v>
      </c>
      <c r="AB8" s="80">
        <f t="shared" si="3"/>
        <v>17</v>
      </c>
      <c r="AC8" s="81"/>
      <c r="AD8" s="141">
        <f>AB8/AA12</f>
        <v>1</v>
      </c>
      <c r="AE8" s="7"/>
    </row>
    <row r="9" spans="1:33" ht="28.5">
      <c r="A9" s="143" t="s">
        <v>11</v>
      </c>
      <c r="B9" s="139" t="s">
        <v>105</v>
      </c>
      <c r="C9" s="139" t="s">
        <v>213</v>
      </c>
      <c r="D9" s="140" t="s">
        <v>45</v>
      </c>
      <c r="E9" s="78">
        <v>1</v>
      </c>
      <c r="F9" s="78">
        <v>1</v>
      </c>
      <c r="G9" s="78">
        <v>1</v>
      </c>
      <c r="H9" s="78">
        <v>1</v>
      </c>
      <c r="I9" s="78">
        <v>1</v>
      </c>
      <c r="J9" s="78">
        <v>1</v>
      </c>
      <c r="K9" s="79" t="s">
        <v>109</v>
      </c>
      <c r="L9" s="133">
        <f t="shared" si="1"/>
        <v>6</v>
      </c>
      <c r="M9" s="78">
        <v>1</v>
      </c>
      <c r="N9" s="78">
        <v>1</v>
      </c>
      <c r="O9" s="78">
        <v>1</v>
      </c>
      <c r="P9" s="78">
        <v>1</v>
      </c>
      <c r="Q9" s="78">
        <v>1</v>
      </c>
      <c r="R9" s="78">
        <v>1</v>
      </c>
      <c r="S9" s="133">
        <f t="shared" si="0"/>
        <v>6</v>
      </c>
      <c r="T9" s="78">
        <v>1</v>
      </c>
      <c r="U9" s="78">
        <v>1</v>
      </c>
      <c r="V9" s="78">
        <v>1</v>
      </c>
      <c r="W9" s="78">
        <v>1</v>
      </c>
      <c r="X9" s="78">
        <v>1</v>
      </c>
      <c r="Y9" s="78">
        <v>1</v>
      </c>
      <c r="Z9" s="78">
        <v>1</v>
      </c>
      <c r="AA9" s="133">
        <f t="shared" si="2"/>
        <v>7</v>
      </c>
      <c r="AB9" s="80">
        <f t="shared" si="3"/>
        <v>19</v>
      </c>
      <c r="AC9" s="81"/>
      <c r="AD9" s="141">
        <f>AB9/AA16</f>
        <v>1</v>
      </c>
      <c r="AE9" s="7"/>
    </row>
    <row r="10" spans="1:33" ht="28.5">
      <c r="A10" s="143" t="s">
        <v>108</v>
      </c>
      <c r="B10" s="139" t="s">
        <v>105</v>
      </c>
      <c r="C10" s="139" t="s">
        <v>214</v>
      </c>
      <c r="D10" s="140" t="s">
        <v>45</v>
      </c>
      <c r="E10" s="78">
        <v>1</v>
      </c>
      <c r="F10" s="78">
        <v>1</v>
      </c>
      <c r="G10" s="78">
        <v>1</v>
      </c>
      <c r="H10" s="78">
        <v>1</v>
      </c>
      <c r="I10" s="78">
        <v>1</v>
      </c>
      <c r="J10" s="78">
        <v>1</v>
      </c>
      <c r="K10" s="78">
        <v>1</v>
      </c>
      <c r="L10" s="133">
        <f t="shared" si="1"/>
        <v>7</v>
      </c>
      <c r="M10" s="78">
        <v>1</v>
      </c>
      <c r="N10" s="78">
        <v>1</v>
      </c>
      <c r="O10" s="78">
        <v>1</v>
      </c>
      <c r="P10" s="78">
        <v>1</v>
      </c>
      <c r="Q10" s="78">
        <v>1</v>
      </c>
      <c r="R10" s="78">
        <v>1</v>
      </c>
      <c r="S10" s="133">
        <f t="shared" si="0"/>
        <v>6</v>
      </c>
      <c r="T10" s="79" t="s">
        <v>109</v>
      </c>
      <c r="U10" s="78">
        <v>1</v>
      </c>
      <c r="V10" s="78">
        <v>1</v>
      </c>
      <c r="W10" s="78">
        <v>1</v>
      </c>
      <c r="X10" s="78">
        <v>1</v>
      </c>
      <c r="Y10" s="78">
        <v>1</v>
      </c>
      <c r="Z10" s="78">
        <v>1</v>
      </c>
      <c r="AA10" s="133">
        <f t="shared" si="2"/>
        <v>6</v>
      </c>
      <c r="AB10" s="80">
        <f t="shared" si="3"/>
        <v>19</v>
      </c>
      <c r="AC10" s="81"/>
      <c r="AD10" s="141">
        <f>AB10/AA13</f>
        <v>1</v>
      </c>
      <c r="AE10" s="7"/>
    </row>
    <row r="11" spans="1:33" ht="15" customHeight="1">
      <c r="A11" s="144" t="s">
        <v>21</v>
      </c>
      <c r="B11" s="145"/>
      <c r="C11" s="146"/>
      <c r="D11" s="147"/>
      <c r="E11" s="148">
        <f t="shared" ref="E11:K11" si="4">SUM(E3:E10)</f>
        <v>8</v>
      </c>
      <c r="F11" s="148">
        <f t="shared" si="4"/>
        <v>8</v>
      </c>
      <c r="G11" s="148">
        <f t="shared" si="4"/>
        <v>7</v>
      </c>
      <c r="H11" s="148">
        <f t="shared" si="4"/>
        <v>8</v>
      </c>
      <c r="I11" s="148">
        <f t="shared" si="4"/>
        <v>8</v>
      </c>
      <c r="J11" s="148">
        <f t="shared" si="4"/>
        <v>8</v>
      </c>
      <c r="K11" s="148">
        <f t="shared" si="4"/>
        <v>3</v>
      </c>
      <c r="L11" s="133">
        <f>SUM(E11:K11)</f>
        <v>50</v>
      </c>
      <c r="M11" s="148">
        <f t="shared" ref="M11:Z11" si="5">SUM(M3:M10)</f>
        <v>8</v>
      </c>
      <c r="N11" s="148">
        <f t="shared" si="5"/>
        <v>8</v>
      </c>
      <c r="O11" s="148">
        <f t="shared" si="5"/>
        <v>8</v>
      </c>
      <c r="P11" s="148">
        <f t="shared" si="5"/>
        <v>8</v>
      </c>
      <c r="Q11" s="148">
        <f t="shared" si="5"/>
        <v>8</v>
      </c>
      <c r="R11" s="148">
        <f t="shared" si="5"/>
        <v>7</v>
      </c>
      <c r="S11" s="133">
        <f t="shared" si="0"/>
        <v>47</v>
      </c>
      <c r="T11" s="148">
        <f t="shared" si="5"/>
        <v>2</v>
      </c>
      <c r="U11" s="148">
        <f t="shared" si="5"/>
        <v>8</v>
      </c>
      <c r="V11" s="148">
        <f t="shared" si="5"/>
        <v>8</v>
      </c>
      <c r="W11" s="148">
        <f t="shared" si="5"/>
        <v>8</v>
      </c>
      <c r="X11" s="148">
        <f t="shared" si="5"/>
        <v>8</v>
      </c>
      <c r="Y11" s="148">
        <f t="shared" si="5"/>
        <v>6</v>
      </c>
      <c r="Z11" s="148">
        <f t="shared" si="5"/>
        <v>8</v>
      </c>
      <c r="AA11" s="133">
        <f t="shared" si="2"/>
        <v>48</v>
      </c>
      <c r="AB11" s="148"/>
      <c r="AC11" s="149"/>
      <c r="AD11" s="150"/>
      <c r="AE11" s="7"/>
    </row>
    <row r="12" spans="1:33" hidden="1">
      <c r="A12" s="24" t="s">
        <v>71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 t="s">
        <v>65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T12" s="8">
        <v>0</v>
      </c>
      <c r="U12" s="8">
        <v>1</v>
      </c>
      <c r="V12" s="3">
        <v>1</v>
      </c>
      <c r="W12" s="3">
        <v>1</v>
      </c>
      <c r="X12" s="3">
        <v>1</v>
      </c>
      <c r="Y12" s="3">
        <v>0</v>
      </c>
      <c r="Z12" s="3">
        <v>1</v>
      </c>
      <c r="AA12" s="3">
        <f>SUM(E12:K12,M12:R12,T12:Z12)</f>
        <v>17</v>
      </c>
      <c r="AE12" s="7"/>
    </row>
    <row r="13" spans="1:33" hidden="1">
      <c r="A13" s="24" t="s">
        <v>67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 t="s">
        <v>65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T13" s="8">
        <v>0</v>
      </c>
      <c r="U13" s="8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f>SUM(E13:K13,M13:R13,T13:Z13)</f>
        <v>19</v>
      </c>
      <c r="AD13" s="9"/>
      <c r="AE13" s="7"/>
    </row>
    <row r="14" spans="1:33" hidden="1">
      <c r="A14" s="24" t="s">
        <v>68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0</v>
      </c>
      <c r="L14" s="3" t="s">
        <v>65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T14" s="8">
        <v>0</v>
      </c>
      <c r="U14" s="8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f>SUM(E14:K14,M14:R14,T14:Z14)</f>
        <v>18</v>
      </c>
      <c r="AD14" s="9"/>
    </row>
    <row r="15" spans="1:33" hidden="1">
      <c r="A15" s="24" t="s">
        <v>70</v>
      </c>
      <c r="E15" s="3">
        <v>1</v>
      </c>
      <c r="F15" s="3">
        <v>1</v>
      </c>
      <c r="G15" s="3">
        <v>0</v>
      </c>
      <c r="H15" s="3">
        <v>1</v>
      </c>
      <c r="I15" s="3">
        <v>1</v>
      </c>
      <c r="J15" s="3">
        <v>1</v>
      </c>
      <c r="K15" s="3">
        <v>0</v>
      </c>
      <c r="L15" s="3" t="s">
        <v>65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T15" s="8">
        <v>1</v>
      </c>
      <c r="U15" s="8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f>SUM(E15:K15,M15:R15,T15:Z15)</f>
        <v>18</v>
      </c>
      <c r="AE15" s="15"/>
      <c r="AF15" s="11"/>
      <c r="AG15" s="10"/>
    </row>
    <row r="16" spans="1:33" hidden="1">
      <c r="A16" s="24" t="s">
        <v>66</v>
      </c>
      <c r="E16" s="3">
        <v>1</v>
      </c>
      <c r="F16" s="3">
        <v>2</v>
      </c>
      <c r="G16" s="3">
        <v>0</v>
      </c>
      <c r="H16" s="3">
        <v>1</v>
      </c>
      <c r="I16" s="3">
        <v>1</v>
      </c>
      <c r="J16" s="3">
        <v>1</v>
      </c>
      <c r="K16" s="3">
        <v>0</v>
      </c>
      <c r="L16" s="3" t="s">
        <v>65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T16" s="8">
        <v>1</v>
      </c>
      <c r="U16" s="8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f>SUM(E16:K16,M16:R16,T16:Z16)</f>
        <v>19</v>
      </c>
      <c r="AE16" s="16"/>
      <c r="AF16" s="12"/>
    </row>
    <row r="17" spans="1:32" hidden="1">
      <c r="A17" s="24" t="s">
        <v>140</v>
      </c>
      <c r="V17" s="3"/>
      <c r="AE17" s="16"/>
      <c r="AF17" s="12"/>
    </row>
    <row r="18" spans="1:32" ht="19.5">
      <c r="A18" s="54" t="s">
        <v>139</v>
      </c>
      <c r="B18" s="54"/>
      <c r="C18" s="73" t="s">
        <v>232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12"/>
    </row>
    <row r="19" spans="1:32" ht="19.5">
      <c r="A19" s="73" t="s">
        <v>131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15"/>
      <c r="AF19" s="11"/>
    </row>
    <row r="20" spans="1:32" ht="19.5">
      <c r="A20" s="73" t="s">
        <v>136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13"/>
    </row>
    <row r="21" spans="1:32" ht="19.5">
      <c r="A21" s="73" t="s">
        <v>233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11"/>
    </row>
    <row r="22" spans="1:32" ht="19.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2" ht="19.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</row>
    <row r="24" spans="1:32" ht="19.5">
      <c r="A24" s="73" t="s">
        <v>130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17"/>
    </row>
  </sheetData>
  <dataConsolidate/>
  <mergeCells count="7">
    <mergeCell ref="A1:AD1"/>
    <mergeCell ref="A11:B11"/>
    <mergeCell ref="A19:AD19"/>
    <mergeCell ref="C18:AE18"/>
    <mergeCell ref="A24:AD24"/>
    <mergeCell ref="A20:AE20"/>
    <mergeCell ref="A21:AE21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zoomScaleNormal="100" workbookViewId="0">
      <selection activeCell="A26" sqref="A1:AE26"/>
    </sheetView>
  </sheetViews>
  <sheetFormatPr defaultRowHeight="16.5"/>
  <cols>
    <col min="1" max="1" width="9.125" style="24" customWidth="1"/>
    <col min="2" max="2" width="15.75" style="22" customWidth="1"/>
    <col min="3" max="3" width="2.5" style="22" customWidth="1"/>
    <col min="4" max="4" width="3.625" style="27" customWidth="1"/>
    <col min="5" max="10" width="3" style="3" customWidth="1"/>
    <col min="11" max="11" width="3.5" style="3" customWidth="1"/>
    <col min="12" max="12" width="6" style="3" customWidth="1"/>
    <col min="13" max="18" width="3" style="3" customWidth="1"/>
    <col min="19" max="19" width="5.5" style="3" customWidth="1"/>
    <col min="20" max="20" width="3.25" style="8" customWidth="1"/>
    <col min="21" max="21" width="3" style="8" customWidth="1"/>
    <col min="22" max="22" width="3" style="1" customWidth="1"/>
    <col min="23" max="26" width="3" style="3" customWidth="1"/>
    <col min="27" max="27" width="5.75" style="3" customWidth="1"/>
    <col min="28" max="28" width="4.75" style="4" customWidth="1"/>
    <col min="29" max="29" width="0.625" style="5" hidden="1" customWidth="1"/>
    <col min="30" max="30" width="6.25" style="6" customWidth="1"/>
    <col min="31" max="31" width="9" style="14" customWidth="1"/>
    <col min="32" max="32" width="9.5" customWidth="1"/>
    <col min="34" max="34" width="9.625" bestFit="1" customWidth="1"/>
  </cols>
  <sheetData>
    <row r="1" spans="1:31" ht="20.25" thickBot="1">
      <c r="A1" s="71" t="s">
        <v>215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1" ht="45" customHeight="1">
      <c r="A2" s="41" t="s">
        <v>72</v>
      </c>
      <c r="B2" s="42" t="s">
        <v>94</v>
      </c>
      <c r="C2" s="46" t="s">
        <v>73</v>
      </c>
      <c r="D2" s="43" t="s">
        <v>74</v>
      </c>
      <c r="E2" s="44" t="s">
        <v>217</v>
      </c>
      <c r="F2" s="44" t="s">
        <v>218</v>
      </c>
      <c r="G2" s="44" t="s">
        <v>219</v>
      </c>
      <c r="H2" s="44" t="s">
        <v>220</v>
      </c>
      <c r="I2" s="44" t="s">
        <v>221</v>
      </c>
      <c r="J2" s="44" t="s">
        <v>222</v>
      </c>
      <c r="K2" s="44" t="s">
        <v>223</v>
      </c>
      <c r="L2" s="194" t="s">
        <v>224</v>
      </c>
      <c r="M2" s="44" t="s">
        <v>225</v>
      </c>
      <c r="N2" s="44" t="s">
        <v>226</v>
      </c>
      <c r="O2" s="44" t="s">
        <v>76</v>
      </c>
      <c r="P2" s="44" t="s">
        <v>77</v>
      </c>
      <c r="Q2" s="45" t="s">
        <v>78</v>
      </c>
      <c r="R2" s="44" t="s">
        <v>79</v>
      </c>
      <c r="S2" s="194" t="s">
        <v>93</v>
      </c>
      <c r="T2" s="44" t="s">
        <v>80</v>
      </c>
      <c r="U2" s="44" t="s">
        <v>81</v>
      </c>
      <c r="V2" s="44" t="s">
        <v>82</v>
      </c>
      <c r="W2" s="44" t="s">
        <v>83</v>
      </c>
      <c r="X2" s="44" t="s">
        <v>84</v>
      </c>
      <c r="Y2" s="44" t="s">
        <v>27</v>
      </c>
      <c r="Z2" s="44" t="s">
        <v>28</v>
      </c>
      <c r="AA2" s="194" t="s">
        <v>92</v>
      </c>
      <c r="AB2" s="18" t="s">
        <v>20</v>
      </c>
      <c r="AC2" s="19" t="s">
        <v>19</v>
      </c>
      <c r="AD2" s="20" t="s">
        <v>18</v>
      </c>
      <c r="AE2" s="7"/>
    </row>
    <row r="3" spans="1:31">
      <c r="A3" s="152" t="s">
        <v>2</v>
      </c>
      <c r="B3" s="75" t="s">
        <v>141</v>
      </c>
      <c r="C3" s="75" t="s">
        <v>66</v>
      </c>
      <c r="D3" s="140" t="s">
        <v>64</v>
      </c>
      <c r="E3" s="78">
        <v>1</v>
      </c>
      <c r="F3" s="78">
        <v>2</v>
      </c>
      <c r="G3" s="79" t="s">
        <v>143</v>
      </c>
      <c r="H3" s="78">
        <v>1</v>
      </c>
      <c r="I3" s="78">
        <v>1</v>
      </c>
      <c r="J3" s="78">
        <v>1</v>
      </c>
      <c r="K3" s="79" t="s">
        <v>109</v>
      </c>
      <c r="L3" s="133">
        <f>SUM(E3:K3)</f>
        <v>6</v>
      </c>
      <c r="M3" s="78">
        <v>1</v>
      </c>
      <c r="N3" s="78">
        <v>1</v>
      </c>
      <c r="O3" s="78">
        <v>1</v>
      </c>
      <c r="P3" s="78">
        <v>0</v>
      </c>
      <c r="Q3" s="78">
        <v>1</v>
      </c>
      <c r="R3" s="78">
        <v>1</v>
      </c>
      <c r="S3" s="133">
        <f>SUM(M3:R3)</f>
        <v>5</v>
      </c>
      <c r="T3" s="78">
        <v>1</v>
      </c>
      <c r="U3" s="78">
        <v>1</v>
      </c>
      <c r="V3" s="78">
        <v>1</v>
      </c>
      <c r="W3" s="79" t="s">
        <v>208</v>
      </c>
      <c r="X3" s="78">
        <v>1</v>
      </c>
      <c r="Y3" s="78">
        <v>1</v>
      </c>
      <c r="Z3" s="78">
        <v>1</v>
      </c>
      <c r="AA3" s="133">
        <f>SUM(T3:Z3)</f>
        <v>6</v>
      </c>
      <c r="AB3" s="80">
        <f>SUM(AA3,S3,L3)</f>
        <v>17</v>
      </c>
      <c r="AC3" s="81"/>
      <c r="AD3" s="141">
        <f>AB3/AA19</f>
        <v>0.94444444444444442</v>
      </c>
      <c r="AE3" s="7"/>
    </row>
    <row r="4" spans="1:31">
      <c r="A4" s="152"/>
      <c r="B4" s="75" t="s">
        <v>142</v>
      </c>
      <c r="C4" s="75" t="s">
        <v>66</v>
      </c>
      <c r="D4" s="140" t="s">
        <v>64</v>
      </c>
      <c r="E4" s="78">
        <v>1</v>
      </c>
      <c r="F4" s="78">
        <v>2</v>
      </c>
      <c r="G4" s="79" t="s">
        <v>143</v>
      </c>
      <c r="H4" s="78">
        <v>1</v>
      </c>
      <c r="I4" s="78">
        <v>1</v>
      </c>
      <c r="J4" s="78">
        <v>1</v>
      </c>
      <c r="K4" s="79" t="s">
        <v>109</v>
      </c>
      <c r="L4" s="133">
        <f>SUM(E4:K4)</f>
        <v>6</v>
      </c>
      <c r="M4" s="78">
        <v>1</v>
      </c>
      <c r="N4" s="78">
        <v>1</v>
      </c>
      <c r="O4" s="78">
        <v>1</v>
      </c>
      <c r="P4" s="78">
        <v>0</v>
      </c>
      <c r="Q4" s="78">
        <v>1</v>
      </c>
      <c r="R4" s="78">
        <v>1</v>
      </c>
      <c r="S4" s="133">
        <f>SUM(M4:R4)</f>
        <v>5</v>
      </c>
      <c r="T4" s="78">
        <v>1</v>
      </c>
      <c r="U4" s="78">
        <v>1</v>
      </c>
      <c r="V4" s="78">
        <v>1</v>
      </c>
      <c r="W4" s="79" t="s">
        <v>208</v>
      </c>
      <c r="X4" s="78">
        <v>1</v>
      </c>
      <c r="Y4" s="78">
        <v>1</v>
      </c>
      <c r="Z4" s="78">
        <v>1</v>
      </c>
      <c r="AA4" s="133">
        <f t="shared" ref="AA4:AA14" si="0">SUM(T4:Z4)</f>
        <v>6</v>
      </c>
      <c r="AB4" s="80">
        <f>SUM(L4,S4,AA4)</f>
        <v>17</v>
      </c>
      <c r="AC4" s="81"/>
      <c r="AD4" s="141">
        <f>AB4/AA19</f>
        <v>0.94444444444444442</v>
      </c>
      <c r="AE4" s="7"/>
    </row>
    <row r="5" spans="1:31">
      <c r="A5" s="152"/>
      <c r="B5" s="75"/>
      <c r="C5" s="75"/>
      <c r="D5" s="140"/>
      <c r="E5" s="78"/>
      <c r="F5" s="78"/>
      <c r="G5" s="78"/>
      <c r="H5" s="78"/>
      <c r="I5" s="78"/>
      <c r="J5" s="78"/>
      <c r="K5" s="79"/>
      <c r="L5" s="133"/>
      <c r="M5" s="78"/>
      <c r="N5" s="78"/>
      <c r="O5" s="78"/>
      <c r="P5" s="78"/>
      <c r="Q5" s="78"/>
      <c r="R5" s="78"/>
      <c r="S5" s="133"/>
      <c r="T5" s="79"/>
      <c r="U5" s="78"/>
      <c r="V5" s="78"/>
      <c r="W5" s="78"/>
      <c r="X5" s="78"/>
      <c r="Y5" s="78"/>
      <c r="Z5" s="78"/>
      <c r="AA5" s="133"/>
      <c r="AB5" s="80"/>
      <c r="AC5" s="81"/>
      <c r="AD5" s="141"/>
      <c r="AE5" s="7"/>
    </row>
    <row r="6" spans="1:31">
      <c r="A6" s="152" t="s">
        <v>3</v>
      </c>
      <c r="B6" s="75" t="s">
        <v>141</v>
      </c>
      <c r="C6" s="75" t="s">
        <v>71</v>
      </c>
      <c r="D6" s="140" t="s">
        <v>64</v>
      </c>
      <c r="E6" s="78">
        <v>1</v>
      </c>
      <c r="F6" s="78">
        <v>1</v>
      </c>
      <c r="G6" s="78">
        <v>1</v>
      </c>
      <c r="H6" s="78">
        <v>1</v>
      </c>
      <c r="I6" s="78">
        <v>1</v>
      </c>
      <c r="J6" s="78">
        <v>1</v>
      </c>
      <c r="K6" s="79" t="s">
        <v>143</v>
      </c>
      <c r="L6" s="133">
        <f t="shared" ref="L6:L13" si="1">SUM(E6:K6)</f>
        <v>6</v>
      </c>
      <c r="M6" s="78">
        <v>1</v>
      </c>
      <c r="N6" s="78">
        <v>1</v>
      </c>
      <c r="O6" s="78">
        <v>1</v>
      </c>
      <c r="P6" s="78">
        <v>1</v>
      </c>
      <c r="Q6" s="78">
        <v>1</v>
      </c>
      <c r="R6" s="78">
        <v>1</v>
      </c>
      <c r="S6" s="133">
        <f t="shared" ref="S6:S13" si="2">SUM(M6:R6)</f>
        <v>6</v>
      </c>
      <c r="T6" s="79" t="s">
        <v>209</v>
      </c>
      <c r="U6" s="78">
        <v>1</v>
      </c>
      <c r="V6" s="78">
        <v>1</v>
      </c>
      <c r="W6" s="78">
        <v>1</v>
      </c>
      <c r="X6" s="78">
        <v>1</v>
      </c>
      <c r="Y6" s="79" t="s">
        <v>143</v>
      </c>
      <c r="Z6" s="78">
        <v>1</v>
      </c>
      <c r="AA6" s="133">
        <f t="shared" si="0"/>
        <v>5</v>
      </c>
      <c r="AB6" s="80">
        <f t="shared" ref="AB6:AB14" si="3">SUM(L6,S6,AA6)</f>
        <v>17</v>
      </c>
      <c r="AC6" s="81"/>
      <c r="AD6" s="141">
        <f>AB6/AA15</f>
        <v>1</v>
      </c>
      <c r="AE6" s="7"/>
    </row>
    <row r="7" spans="1:31">
      <c r="A7" s="152"/>
      <c r="B7" s="75" t="s">
        <v>142</v>
      </c>
      <c r="C7" s="75" t="s">
        <v>66</v>
      </c>
      <c r="D7" s="140" t="s">
        <v>64</v>
      </c>
      <c r="E7" s="78">
        <v>1</v>
      </c>
      <c r="F7" s="78">
        <v>2</v>
      </c>
      <c r="G7" s="79" t="s">
        <v>143</v>
      </c>
      <c r="H7" s="78">
        <v>1</v>
      </c>
      <c r="I7" s="78">
        <v>1</v>
      </c>
      <c r="J7" s="78">
        <v>1</v>
      </c>
      <c r="K7" s="79" t="s">
        <v>109</v>
      </c>
      <c r="L7" s="133">
        <f t="shared" si="1"/>
        <v>6</v>
      </c>
      <c r="M7" s="78">
        <v>1</v>
      </c>
      <c r="N7" s="78">
        <v>1</v>
      </c>
      <c r="O7" s="78">
        <v>1</v>
      </c>
      <c r="P7" s="78">
        <v>1</v>
      </c>
      <c r="Q7" s="78">
        <v>1</v>
      </c>
      <c r="R7" s="78">
        <v>1</v>
      </c>
      <c r="S7" s="133">
        <f t="shared" si="2"/>
        <v>6</v>
      </c>
      <c r="T7" s="78">
        <v>1</v>
      </c>
      <c r="U7" s="78">
        <v>1</v>
      </c>
      <c r="V7" s="78">
        <v>1</v>
      </c>
      <c r="W7" s="79" t="s">
        <v>208</v>
      </c>
      <c r="X7" s="78">
        <v>1</v>
      </c>
      <c r="Y7" s="78">
        <v>1</v>
      </c>
      <c r="Z7" s="78">
        <v>1</v>
      </c>
      <c r="AA7" s="133">
        <f t="shared" si="0"/>
        <v>6</v>
      </c>
      <c r="AB7" s="80">
        <f t="shared" si="3"/>
        <v>18</v>
      </c>
      <c r="AC7" s="81"/>
      <c r="AD7" s="141">
        <f>AB7/AA19</f>
        <v>1</v>
      </c>
      <c r="AE7" s="7"/>
    </row>
    <row r="8" spans="1:31" ht="17.25" thickBot="1">
      <c r="A8" s="172"/>
      <c r="B8" s="158"/>
      <c r="C8" s="158"/>
      <c r="D8" s="173"/>
      <c r="E8" s="112"/>
      <c r="F8" s="112"/>
      <c r="G8" s="112"/>
      <c r="H8" s="112"/>
      <c r="I8" s="112"/>
      <c r="J8" s="112"/>
      <c r="K8" s="161"/>
      <c r="L8" s="136"/>
      <c r="M8" s="112"/>
      <c r="N8" s="112"/>
      <c r="O8" s="112"/>
      <c r="P8" s="112"/>
      <c r="Q8" s="112"/>
      <c r="R8" s="112"/>
      <c r="S8" s="136"/>
      <c r="T8" s="112"/>
      <c r="U8" s="112"/>
      <c r="V8" s="112"/>
      <c r="W8" s="112"/>
      <c r="X8" s="112"/>
      <c r="Y8" s="112"/>
      <c r="Z8" s="112"/>
      <c r="AA8" s="136"/>
      <c r="AB8" s="162"/>
      <c r="AC8" s="163"/>
      <c r="AD8" s="174"/>
      <c r="AE8" s="7"/>
    </row>
    <row r="9" spans="1:31">
      <c r="A9" s="175" t="s">
        <v>4</v>
      </c>
      <c r="B9" s="176" t="s">
        <v>138</v>
      </c>
      <c r="C9" s="176" t="s">
        <v>66</v>
      </c>
      <c r="D9" s="177" t="s">
        <v>69</v>
      </c>
      <c r="E9" s="178">
        <v>1</v>
      </c>
      <c r="F9" s="178">
        <v>2</v>
      </c>
      <c r="G9" s="179" t="s">
        <v>143</v>
      </c>
      <c r="H9" s="178">
        <v>1</v>
      </c>
      <c r="I9" s="178">
        <v>1</v>
      </c>
      <c r="J9" s="178">
        <v>1</v>
      </c>
      <c r="K9" s="179" t="s">
        <v>144</v>
      </c>
      <c r="L9" s="195">
        <f t="shared" si="1"/>
        <v>6</v>
      </c>
      <c r="M9" s="178">
        <v>1</v>
      </c>
      <c r="N9" s="178">
        <v>1</v>
      </c>
      <c r="O9" s="178">
        <v>1</v>
      </c>
      <c r="P9" s="178">
        <v>1</v>
      </c>
      <c r="Q9" s="178">
        <v>1</v>
      </c>
      <c r="R9" s="178">
        <v>1</v>
      </c>
      <c r="S9" s="195">
        <f t="shared" si="2"/>
        <v>6</v>
      </c>
      <c r="T9" s="178">
        <v>1</v>
      </c>
      <c r="U9" s="178">
        <v>1</v>
      </c>
      <c r="V9" s="178">
        <v>1</v>
      </c>
      <c r="W9" s="179" t="s">
        <v>208</v>
      </c>
      <c r="X9" s="178">
        <v>1</v>
      </c>
      <c r="Y9" s="178">
        <v>1</v>
      </c>
      <c r="Z9" s="178">
        <v>1</v>
      </c>
      <c r="AA9" s="195">
        <f t="shared" si="0"/>
        <v>6</v>
      </c>
      <c r="AB9" s="180">
        <f t="shared" si="3"/>
        <v>18</v>
      </c>
      <c r="AC9" s="181"/>
      <c r="AD9" s="182">
        <f>AB9/AA19</f>
        <v>1</v>
      </c>
      <c r="AE9" s="7"/>
    </row>
    <row r="10" spans="1:31">
      <c r="A10" s="153" t="s">
        <v>5</v>
      </c>
      <c r="B10" s="75" t="s">
        <v>138</v>
      </c>
      <c r="C10" s="75" t="s">
        <v>66</v>
      </c>
      <c r="D10" s="140" t="s">
        <v>69</v>
      </c>
      <c r="E10" s="78">
        <v>1</v>
      </c>
      <c r="F10" s="78">
        <v>2</v>
      </c>
      <c r="G10" s="79" t="s">
        <v>143</v>
      </c>
      <c r="H10" s="78">
        <v>1</v>
      </c>
      <c r="I10" s="78">
        <v>1</v>
      </c>
      <c r="J10" s="78">
        <v>1</v>
      </c>
      <c r="K10" s="79" t="s">
        <v>144</v>
      </c>
      <c r="L10" s="133">
        <f t="shared" si="1"/>
        <v>6</v>
      </c>
      <c r="M10" s="78">
        <v>1</v>
      </c>
      <c r="N10" s="78">
        <v>1</v>
      </c>
      <c r="O10" s="78">
        <v>1</v>
      </c>
      <c r="P10" s="78">
        <v>1</v>
      </c>
      <c r="Q10" s="78">
        <v>1</v>
      </c>
      <c r="R10" s="78">
        <v>1</v>
      </c>
      <c r="S10" s="133">
        <f t="shared" si="2"/>
        <v>6</v>
      </c>
      <c r="T10" s="78">
        <v>1</v>
      </c>
      <c r="U10" s="78">
        <v>1</v>
      </c>
      <c r="V10" s="78">
        <v>1</v>
      </c>
      <c r="W10" s="79" t="s">
        <v>208</v>
      </c>
      <c r="X10" s="78">
        <v>0</v>
      </c>
      <c r="Y10" s="78">
        <v>0</v>
      </c>
      <c r="Z10" s="78">
        <v>0</v>
      </c>
      <c r="AA10" s="133">
        <f t="shared" si="0"/>
        <v>3</v>
      </c>
      <c r="AB10" s="80">
        <f t="shared" si="3"/>
        <v>15</v>
      </c>
      <c r="AC10" s="81"/>
      <c r="AD10" s="141">
        <f>AB10/AA19</f>
        <v>0.83333333333333337</v>
      </c>
      <c r="AE10" s="7"/>
    </row>
    <row r="11" spans="1:31" s="2" customFormat="1" ht="17.25" thickBot="1">
      <c r="A11" s="186" t="s">
        <v>85</v>
      </c>
      <c r="B11" s="187" t="s">
        <v>138</v>
      </c>
      <c r="C11" s="187" t="s">
        <v>194</v>
      </c>
      <c r="D11" s="188" t="s">
        <v>195</v>
      </c>
      <c r="E11" s="189">
        <v>1</v>
      </c>
      <c r="F11" s="189">
        <v>1</v>
      </c>
      <c r="G11" s="189">
        <v>1</v>
      </c>
      <c r="H11" s="189">
        <v>1</v>
      </c>
      <c r="I11" s="189">
        <v>1</v>
      </c>
      <c r="J11" s="189">
        <v>1</v>
      </c>
      <c r="K11" s="189">
        <v>0</v>
      </c>
      <c r="L11" s="196">
        <f t="shared" si="1"/>
        <v>6</v>
      </c>
      <c r="M11" s="189">
        <v>1</v>
      </c>
      <c r="N11" s="189">
        <v>1</v>
      </c>
      <c r="O11" s="189">
        <v>1</v>
      </c>
      <c r="P11" s="189">
        <v>1</v>
      </c>
      <c r="Q11" s="189">
        <v>1</v>
      </c>
      <c r="R11" s="189">
        <v>1</v>
      </c>
      <c r="S11" s="196">
        <f t="shared" si="2"/>
        <v>6</v>
      </c>
      <c r="T11" s="190" t="s">
        <v>209</v>
      </c>
      <c r="U11" s="189">
        <v>1</v>
      </c>
      <c r="V11" s="189">
        <v>1</v>
      </c>
      <c r="W11" s="189">
        <v>1</v>
      </c>
      <c r="X11" s="189">
        <v>1</v>
      </c>
      <c r="Y11" s="189">
        <v>1</v>
      </c>
      <c r="Z11" s="189">
        <v>1</v>
      </c>
      <c r="AA11" s="196">
        <f t="shared" si="0"/>
        <v>6</v>
      </c>
      <c r="AB11" s="191">
        <f t="shared" si="3"/>
        <v>18</v>
      </c>
      <c r="AC11" s="192"/>
      <c r="AD11" s="193">
        <f>AB11/AA16</f>
        <v>0.94736842105263153</v>
      </c>
      <c r="AE11" s="7"/>
    </row>
    <row r="12" spans="1:31" s="2" customFormat="1">
      <c r="A12" s="183" t="s">
        <v>86</v>
      </c>
      <c r="B12" s="101" t="s">
        <v>138</v>
      </c>
      <c r="C12" s="101" t="s">
        <v>67</v>
      </c>
      <c r="D12" s="184" t="s">
        <v>69</v>
      </c>
      <c r="E12" s="104">
        <v>1</v>
      </c>
      <c r="F12" s="104">
        <v>1</v>
      </c>
      <c r="G12" s="104">
        <v>1</v>
      </c>
      <c r="H12" s="104">
        <v>1</v>
      </c>
      <c r="I12" s="104">
        <v>0</v>
      </c>
      <c r="J12" s="104">
        <v>0</v>
      </c>
      <c r="K12" s="104">
        <v>1</v>
      </c>
      <c r="L12" s="135">
        <f t="shared" si="1"/>
        <v>5</v>
      </c>
      <c r="M12" s="104">
        <v>1</v>
      </c>
      <c r="N12" s="104">
        <v>1</v>
      </c>
      <c r="O12" s="104">
        <v>1</v>
      </c>
      <c r="P12" s="104">
        <v>1</v>
      </c>
      <c r="Q12" s="104">
        <v>1</v>
      </c>
      <c r="R12" s="104">
        <v>1</v>
      </c>
      <c r="S12" s="135">
        <f t="shared" si="2"/>
        <v>6</v>
      </c>
      <c r="T12" s="105" t="s">
        <v>209</v>
      </c>
      <c r="U12" s="104">
        <v>0</v>
      </c>
      <c r="V12" s="104">
        <v>0</v>
      </c>
      <c r="W12" s="104">
        <v>0</v>
      </c>
      <c r="X12" s="104">
        <v>1</v>
      </c>
      <c r="Y12" s="104">
        <v>1</v>
      </c>
      <c r="Z12" s="104">
        <v>0</v>
      </c>
      <c r="AA12" s="135">
        <f t="shared" si="0"/>
        <v>2</v>
      </c>
      <c r="AB12" s="106">
        <f t="shared" si="3"/>
        <v>13</v>
      </c>
      <c r="AC12" s="107"/>
      <c r="AD12" s="185">
        <f>AB12/AA16</f>
        <v>0.68421052631578949</v>
      </c>
      <c r="AE12" s="7"/>
    </row>
    <row r="13" spans="1:31" ht="17.25" customHeight="1">
      <c r="A13" s="153" t="s">
        <v>87</v>
      </c>
      <c r="B13" s="75" t="s">
        <v>138</v>
      </c>
      <c r="C13" s="75" t="s">
        <v>196</v>
      </c>
      <c r="D13" s="140" t="s">
        <v>69</v>
      </c>
      <c r="E13" s="78">
        <v>1</v>
      </c>
      <c r="F13" s="78">
        <v>1</v>
      </c>
      <c r="G13" s="78">
        <v>1</v>
      </c>
      <c r="H13" s="78">
        <v>1</v>
      </c>
      <c r="I13" s="78">
        <v>1</v>
      </c>
      <c r="J13" s="78">
        <v>1</v>
      </c>
      <c r="K13" s="79" t="s">
        <v>143</v>
      </c>
      <c r="L13" s="133">
        <f t="shared" si="1"/>
        <v>6</v>
      </c>
      <c r="M13" s="78">
        <v>1</v>
      </c>
      <c r="N13" s="78">
        <v>1</v>
      </c>
      <c r="O13" s="78">
        <v>1</v>
      </c>
      <c r="P13" s="78">
        <v>1</v>
      </c>
      <c r="Q13" s="78">
        <v>1</v>
      </c>
      <c r="R13" s="78">
        <v>1</v>
      </c>
      <c r="S13" s="133">
        <f t="shared" si="2"/>
        <v>6</v>
      </c>
      <c r="T13" s="79" t="s">
        <v>209</v>
      </c>
      <c r="U13" s="78">
        <v>1</v>
      </c>
      <c r="V13" s="78">
        <v>1</v>
      </c>
      <c r="W13" s="78">
        <v>1</v>
      </c>
      <c r="X13" s="78">
        <v>1</v>
      </c>
      <c r="Y13" s="79" t="s">
        <v>143</v>
      </c>
      <c r="Z13" s="78">
        <v>1</v>
      </c>
      <c r="AA13" s="133">
        <f t="shared" si="0"/>
        <v>5</v>
      </c>
      <c r="AB13" s="80">
        <f t="shared" si="3"/>
        <v>17</v>
      </c>
      <c r="AC13" s="81"/>
      <c r="AD13" s="141">
        <f>AB13/AA15</f>
        <v>1</v>
      </c>
      <c r="AE13" s="7"/>
    </row>
    <row r="14" spans="1:31" ht="15" customHeight="1">
      <c r="A14" s="154" t="s">
        <v>88</v>
      </c>
      <c r="B14" s="155"/>
      <c r="C14" s="156"/>
      <c r="D14" s="147"/>
      <c r="E14" s="148">
        <f t="shared" ref="E14:Z14" si="4">SUM(E3:E13)</f>
        <v>9</v>
      </c>
      <c r="F14" s="148">
        <f t="shared" si="4"/>
        <v>14</v>
      </c>
      <c r="G14" s="148">
        <f t="shared" si="4"/>
        <v>4</v>
      </c>
      <c r="H14" s="148">
        <f t="shared" si="4"/>
        <v>9</v>
      </c>
      <c r="I14" s="148">
        <f t="shared" si="4"/>
        <v>8</v>
      </c>
      <c r="J14" s="148">
        <f t="shared" si="4"/>
        <v>8</v>
      </c>
      <c r="K14" s="148">
        <f t="shared" si="4"/>
        <v>1</v>
      </c>
      <c r="L14" s="133">
        <f>SUM(E14:K14)</f>
        <v>53</v>
      </c>
      <c r="M14" s="148">
        <f t="shared" si="4"/>
        <v>9</v>
      </c>
      <c r="N14" s="148">
        <f t="shared" si="4"/>
        <v>9</v>
      </c>
      <c r="O14" s="148">
        <f t="shared" si="4"/>
        <v>9</v>
      </c>
      <c r="P14" s="148">
        <f t="shared" si="4"/>
        <v>7</v>
      </c>
      <c r="Q14" s="148">
        <f t="shared" si="4"/>
        <v>9</v>
      </c>
      <c r="R14" s="148">
        <f t="shared" si="4"/>
        <v>9</v>
      </c>
      <c r="S14" s="133">
        <f>SUM(M14:R14)</f>
        <v>52</v>
      </c>
      <c r="T14" s="148">
        <f t="shared" si="4"/>
        <v>5</v>
      </c>
      <c r="U14" s="148">
        <f t="shared" si="4"/>
        <v>8</v>
      </c>
      <c r="V14" s="148">
        <f t="shared" si="4"/>
        <v>8</v>
      </c>
      <c r="W14" s="148">
        <f t="shared" si="4"/>
        <v>3</v>
      </c>
      <c r="X14" s="148">
        <f t="shared" si="4"/>
        <v>8</v>
      </c>
      <c r="Y14" s="148">
        <f t="shared" si="4"/>
        <v>6</v>
      </c>
      <c r="Z14" s="148">
        <f t="shared" si="4"/>
        <v>7</v>
      </c>
      <c r="AA14" s="133">
        <f t="shared" si="0"/>
        <v>45</v>
      </c>
      <c r="AB14" s="80">
        <f t="shared" si="3"/>
        <v>150</v>
      </c>
      <c r="AC14" s="149"/>
      <c r="AD14" s="150"/>
      <c r="AE14" s="7"/>
    </row>
    <row r="15" spans="1:31" hidden="1">
      <c r="A15" s="24" t="s">
        <v>71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 t="s">
        <v>65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T15" s="8">
        <v>0</v>
      </c>
      <c r="U15" s="8">
        <v>1</v>
      </c>
      <c r="V15" s="3">
        <v>1</v>
      </c>
      <c r="W15" s="3">
        <v>1</v>
      </c>
      <c r="X15" s="3">
        <v>1</v>
      </c>
      <c r="Y15" s="3">
        <v>0</v>
      </c>
      <c r="Z15" s="3">
        <v>1</v>
      </c>
      <c r="AA15" s="3">
        <f>SUM(E15:K15,M15:R15,T15:Z15)</f>
        <v>17</v>
      </c>
      <c r="AE15" s="7"/>
    </row>
    <row r="16" spans="1:31" hidden="1">
      <c r="A16" s="24" t="s">
        <v>67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 t="s">
        <v>65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T16" s="8">
        <v>0</v>
      </c>
      <c r="U16" s="8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f>SUM(E16:K16,M16:R16,T16:Z16)</f>
        <v>19</v>
      </c>
      <c r="AD16" s="9"/>
      <c r="AE16" s="7"/>
    </row>
    <row r="17" spans="1:33" hidden="1">
      <c r="A17" s="24" t="s">
        <v>68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0</v>
      </c>
      <c r="L17" s="3" t="s">
        <v>65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T17" s="8">
        <v>0</v>
      </c>
      <c r="U17" s="8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f>SUM(E17:K17,M17:R17,T17:Z17)</f>
        <v>18</v>
      </c>
      <c r="AD17" s="9"/>
    </row>
    <row r="18" spans="1:33" hidden="1">
      <c r="A18" s="24" t="s">
        <v>70</v>
      </c>
      <c r="E18" s="3">
        <v>1</v>
      </c>
      <c r="F18" s="3">
        <v>1</v>
      </c>
      <c r="G18" s="3">
        <v>0</v>
      </c>
      <c r="H18" s="3">
        <v>1</v>
      </c>
      <c r="I18" s="3">
        <v>1</v>
      </c>
      <c r="J18" s="3">
        <v>1</v>
      </c>
      <c r="K18" s="3">
        <v>0</v>
      </c>
      <c r="L18" s="3" t="s">
        <v>65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T18" s="8">
        <v>1</v>
      </c>
      <c r="U18" s="8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f>SUM(E18:K18,M18:R18,T18:Z18)</f>
        <v>18</v>
      </c>
      <c r="AE18" s="15"/>
      <c r="AF18" s="11"/>
      <c r="AG18" s="10"/>
    </row>
    <row r="19" spans="1:33" hidden="1">
      <c r="A19" s="24" t="s">
        <v>66</v>
      </c>
      <c r="E19" s="3">
        <v>1</v>
      </c>
      <c r="F19" s="3">
        <v>2</v>
      </c>
      <c r="G19" s="3">
        <v>0</v>
      </c>
      <c r="H19" s="3">
        <v>1</v>
      </c>
      <c r="I19" s="3">
        <v>1</v>
      </c>
      <c r="J19" s="3">
        <v>1</v>
      </c>
      <c r="K19" s="3">
        <v>0</v>
      </c>
      <c r="L19" s="3" t="s">
        <v>65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T19" s="8">
        <v>1</v>
      </c>
      <c r="U19" s="8">
        <v>1</v>
      </c>
      <c r="V19" s="3">
        <v>1</v>
      </c>
      <c r="W19" s="3">
        <v>0</v>
      </c>
      <c r="X19" s="3">
        <v>1</v>
      </c>
      <c r="Y19" s="3">
        <v>1</v>
      </c>
      <c r="Z19" s="3">
        <v>1</v>
      </c>
      <c r="AA19" s="3">
        <f>SUM(E19:K19,M19:R19,T19:Z19)</f>
        <v>18</v>
      </c>
      <c r="AE19" s="16"/>
      <c r="AF19" s="12"/>
    </row>
    <row r="20" spans="1:33" hidden="1">
      <c r="V20" s="3"/>
      <c r="AE20" s="16"/>
      <c r="AF20" s="12"/>
    </row>
    <row r="21" spans="1:33" hidden="1">
      <c r="V21" s="3"/>
      <c r="AE21" s="16"/>
      <c r="AF21" s="12"/>
    </row>
    <row r="22" spans="1:33" ht="19.5">
      <c r="A22" s="54" t="s">
        <v>135</v>
      </c>
      <c r="B22" s="54"/>
      <c r="C22" s="73" t="s">
        <v>235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12"/>
    </row>
    <row r="23" spans="1:33" ht="19.5">
      <c r="A23" s="73" t="s">
        <v>131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15"/>
      <c r="AF23" s="11"/>
    </row>
    <row r="24" spans="1:33" ht="19.5">
      <c r="A24" s="54" t="s">
        <v>137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3" t="s">
        <v>234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54"/>
    </row>
    <row r="25" spans="1:33" ht="19.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</row>
    <row r="26" spans="1:33" ht="19.5">
      <c r="A26" s="73" t="s">
        <v>130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17"/>
      <c r="AF26" s="11"/>
    </row>
    <row r="27" spans="1:33">
      <c r="S27" s="55"/>
      <c r="AE27" s="17"/>
    </row>
    <row r="30" spans="1:33">
      <c r="J30" s="52"/>
    </row>
  </sheetData>
  <autoFilter ref="A2:AG19"/>
  <mergeCells count="8">
    <mergeCell ref="A26:AD26"/>
    <mergeCell ref="M24:AE24"/>
    <mergeCell ref="A1:AD1"/>
    <mergeCell ref="A14:B14"/>
    <mergeCell ref="A3:A5"/>
    <mergeCell ref="A6:A8"/>
    <mergeCell ref="A23:AD23"/>
    <mergeCell ref="C22:AE22"/>
  </mergeCells>
  <phoneticPr fontId="1" type="noConversion"/>
  <printOptions horizontalCentered="1"/>
  <pageMargins left="0" right="0" top="0.39370078740157483" bottom="0" header="0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105上 (工)</vt:lpstr>
      <vt:lpstr>105上 (商)</vt:lpstr>
      <vt:lpstr>105上 (設)</vt:lpstr>
      <vt:lpstr>Sheet1</vt:lpstr>
    </vt:vector>
  </TitlesOfParts>
  <Company>cj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謝正國</dc:creator>
  <cp:lastModifiedBy>Jengkuo</cp:lastModifiedBy>
  <cp:lastPrinted>2017-02-09T06:22:45Z</cp:lastPrinted>
  <dcterms:created xsi:type="dcterms:W3CDTF">2010-09-14T10:45:20Z</dcterms:created>
  <dcterms:modified xsi:type="dcterms:W3CDTF">2017-02-09T06:27:42Z</dcterms:modified>
</cp:coreProperties>
</file>