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91" windowWidth="15480" windowHeight="8505" activeTab="1"/>
  </bookViews>
  <sheets>
    <sheet name="104下(工)" sheetId="1" r:id="rId1"/>
    <sheet name="104下(商)" sheetId="2" r:id="rId2"/>
    <sheet name="104下(設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<sst xmlns="http://schemas.openxmlformats.org/spreadsheetml/2006/main" count="515" uniqueCount="216">
  <si>
    <t>觀光二忠</t>
  </si>
  <si>
    <t>觀光二孝</t>
  </si>
  <si>
    <t>美工二忠</t>
  </si>
  <si>
    <t>美工二孝</t>
  </si>
  <si>
    <t>廣設二忠</t>
  </si>
  <si>
    <t>廣設二孝</t>
  </si>
  <si>
    <t>製二忠</t>
  </si>
  <si>
    <t>電二忠</t>
  </si>
  <si>
    <t>電二孝</t>
  </si>
  <si>
    <t>觀光一忠</t>
  </si>
  <si>
    <t>觀光一孝</t>
  </si>
  <si>
    <t>觀光一仁</t>
  </si>
  <si>
    <t>製一忠</t>
  </si>
  <si>
    <t>資一忠</t>
  </si>
  <si>
    <t>資一孝</t>
  </si>
  <si>
    <t>資一仁</t>
  </si>
  <si>
    <t>電一忠</t>
  </si>
  <si>
    <t>電一孝</t>
  </si>
  <si>
    <t>班級</t>
  </si>
  <si>
    <t>繳交率</t>
  </si>
  <si>
    <t>調整</t>
  </si>
  <si>
    <t>總計</t>
  </si>
  <si>
    <t>總繳交次數</t>
  </si>
  <si>
    <t>觀光二仁</t>
  </si>
  <si>
    <t>第4週</t>
  </si>
  <si>
    <t>第7週</t>
  </si>
  <si>
    <t>第12週</t>
  </si>
  <si>
    <t>第3週</t>
  </si>
  <si>
    <t>第19週</t>
  </si>
  <si>
    <t>第20週</t>
  </si>
  <si>
    <t>第15週</t>
  </si>
  <si>
    <t>第16週</t>
  </si>
  <si>
    <t>第17週</t>
  </si>
  <si>
    <t>第18週</t>
  </si>
  <si>
    <t>第2週</t>
  </si>
  <si>
    <t>第5週</t>
  </si>
  <si>
    <t>第6週</t>
  </si>
  <si>
    <t>第8週</t>
  </si>
  <si>
    <t>第9週</t>
  </si>
  <si>
    <t>第10週</t>
  </si>
  <si>
    <t>第11週</t>
  </si>
  <si>
    <t>第13週</t>
  </si>
  <si>
    <t>第14週</t>
  </si>
  <si>
    <t>第1週</t>
  </si>
  <si>
    <t>日期</t>
  </si>
  <si>
    <t>節/節</t>
  </si>
  <si>
    <t>4/4</t>
  </si>
  <si>
    <t>3/3</t>
  </si>
  <si>
    <t xml:space="preserve"> </t>
  </si>
  <si>
    <t>五</t>
  </si>
  <si>
    <t>二</t>
  </si>
  <si>
    <t>三</t>
  </si>
  <si>
    <t>2/2</t>
  </si>
  <si>
    <t>四</t>
  </si>
  <si>
    <t>5/5</t>
  </si>
  <si>
    <t>一</t>
  </si>
  <si>
    <t>廣設二仁</t>
  </si>
  <si>
    <t>多媒二忠</t>
  </si>
  <si>
    <t>多媒二孝</t>
  </si>
  <si>
    <t>第20週</t>
  </si>
  <si>
    <t>第14週抽查</t>
  </si>
  <si>
    <t>第07週抽查</t>
  </si>
  <si>
    <t>第21週抽查</t>
  </si>
  <si>
    <t>實習課程</t>
  </si>
  <si>
    <t>2.專題製作</t>
  </si>
  <si>
    <t>1.電腦繪圖</t>
  </si>
  <si>
    <t>3.產品設計</t>
  </si>
  <si>
    <t>1.專題與可程式控制</t>
  </si>
  <si>
    <t>1.基電+配線實習</t>
  </si>
  <si>
    <t>1.機電+配線實習</t>
  </si>
  <si>
    <t>2.機械製圖實習</t>
  </si>
  <si>
    <t>1.中西式點心</t>
  </si>
  <si>
    <t>準備週</t>
  </si>
  <si>
    <t>觀光一愛</t>
  </si>
  <si>
    <t>段考</t>
  </si>
  <si>
    <t>觀光二愛</t>
  </si>
  <si>
    <t>資三忠</t>
  </si>
  <si>
    <t>資三孝</t>
  </si>
  <si>
    <t>資三仁</t>
  </si>
  <si>
    <t>資二忠</t>
  </si>
  <si>
    <t>資二孝</t>
  </si>
  <si>
    <t>資二仁</t>
  </si>
  <si>
    <t>1.電子實習+可程式控制實習</t>
  </si>
  <si>
    <t>1.電子實習+     可程式控制實習</t>
  </si>
  <si>
    <t>1.基電實習</t>
  </si>
  <si>
    <t>電三忠</t>
  </si>
  <si>
    <t>2.電子實習</t>
  </si>
  <si>
    <t>3.微處理機實習</t>
  </si>
  <si>
    <t>電三孝</t>
  </si>
  <si>
    <t>製三忠</t>
  </si>
  <si>
    <t>製三孝</t>
  </si>
  <si>
    <t>4.電工機械實習</t>
  </si>
  <si>
    <t>2.網版印刷實習</t>
  </si>
  <si>
    <t>1.攝影實習</t>
  </si>
  <si>
    <t>1.機械製圖+實務測繪</t>
  </si>
  <si>
    <t>2.機械基礎實習</t>
  </si>
  <si>
    <t>機電二忠</t>
  </si>
  <si>
    <t>2.3D電腦繪圖</t>
  </si>
  <si>
    <t>3.機械加工實習</t>
  </si>
  <si>
    <t>機電一忠</t>
  </si>
  <si>
    <t>3.配線實習</t>
  </si>
  <si>
    <t xml:space="preserve">             實習組長：                實習主任：                       校長：</t>
  </si>
  <si>
    <t>C.工安檢核表繳交率：</t>
  </si>
  <si>
    <t>1.        2.          3.          計：</t>
  </si>
  <si>
    <t>1.        2.          3.          計：</t>
  </si>
  <si>
    <r>
      <t>(資訊科)－</t>
    </r>
    <r>
      <rPr>
        <sz val="11"/>
        <rFont val="標楷體"/>
        <family val="4"/>
      </rPr>
      <t>電子電路實習工廠、數位邏輯、微處理機實習工廠</t>
    </r>
  </si>
  <si>
    <r>
      <t>(電機科)－</t>
    </r>
    <r>
      <rPr>
        <sz val="12"/>
        <rFont val="標楷體"/>
        <family val="4"/>
      </rPr>
      <t>電機實習廠、低壓工配線廠、基本電學廠、室配訓練廠、檢定廠</t>
    </r>
  </si>
  <si>
    <r>
      <t>(製圖科)－</t>
    </r>
    <r>
      <rPr>
        <sz val="12"/>
        <rFont val="標楷體"/>
        <family val="4"/>
      </rPr>
      <t>電腦繪圖教室、製圖教室、機電整合工廠、機械基礎實習工廠、鑄造實習工廠</t>
    </r>
  </si>
  <si>
    <t>B.設備使用登記冊：</t>
  </si>
  <si>
    <r>
      <t>(商業群)－</t>
    </r>
    <r>
      <rPr>
        <sz val="12"/>
        <rFont val="標楷體"/>
        <family val="4"/>
      </rPr>
      <t>MIDAS實習工作坊、門市服務教室、中餐教室、烘焙教室、戲劇教室、餐服教室、客房服務教室、調飲教室</t>
    </r>
  </si>
  <si>
    <t>(設計群)－網版印刷教室、攝影教室、陶瓷教室</t>
  </si>
  <si>
    <t>六</t>
  </si>
  <si>
    <t>B.器材設備登錄簿：</t>
  </si>
  <si>
    <t>第   7   週</t>
  </si>
  <si>
    <t>二4/</t>
  </si>
  <si>
    <t>第  2   週</t>
  </si>
  <si>
    <t>第   3   週</t>
  </si>
  <si>
    <t>第  4  週</t>
  </si>
  <si>
    <t>第  5  週</t>
  </si>
  <si>
    <t>第  6  週</t>
  </si>
  <si>
    <t>第  7  週</t>
  </si>
  <si>
    <t>第  8  週</t>
  </si>
  <si>
    <t>第  9  週</t>
  </si>
  <si>
    <t>3.設計攝影實習</t>
  </si>
  <si>
    <t>1.造型設計(陶藝)</t>
  </si>
  <si>
    <t>二</t>
  </si>
  <si>
    <t>1.電子電路實習</t>
  </si>
  <si>
    <t>4/4</t>
  </si>
  <si>
    <t>3/3</t>
  </si>
  <si>
    <t>段考</t>
  </si>
  <si>
    <t>1.電子實習</t>
  </si>
  <si>
    <t>2.微處理機實習</t>
  </si>
  <si>
    <t>3.電工機械實習</t>
  </si>
  <si>
    <t>6/6</t>
  </si>
  <si>
    <t>1.可程式控制實習</t>
  </si>
  <si>
    <t>段考</t>
  </si>
  <si>
    <t>1.  ∨      2. ∨          3.          計：</t>
  </si>
  <si>
    <t>1.製圖實習</t>
  </si>
  <si>
    <t>1.製圖實習+機械製圖實習</t>
  </si>
  <si>
    <t>3/3</t>
  </si>
  <si>
    <t>1.飲料與調酒</t>
  </si>
  <si>
    <t>導師</t>
  </si>
  <si>
    <t>任課老師</t>
  </si>
  <si>
    <t>王柔懿</t>
  </si>
  <si>
    <t>洪朝榮</t>
  </si>
  <si>
    <t>林彥妘</t>
  </si>
  <si>
    <t>成威廷</t>
  </si>
  <si>
    <t>張子蘋</t>
  </si>
  <si>
    <t>邱怡寧</t>
  </si>
  <si>
    <t>林榆姍</t>
  </si>
  <si>
    <t>王尉均</t>
  </si>
  <si>
    <t>許雯琳</t>
  </si>
  <si>
    <t>田德智</t>
  </si>
  <si>
    <t>曾雅紋</t>
  </si>
  <si>
    <r>
      <t xml:space="preserve">104學年度下學期職業群科  </t>
    </r>
    <r>
      <rPr>
        <sz val="14"/>
        <rFont val="標楷體"/>
        <family val="4"/>
      </rPr>
      <t>A.</t>
    </r>
    <r>
      <rPr>
        <sz val="10"/>
        <rFont val="標楷體"/>
        <family val="4"/>
      </rPr>
      <t>實習日誌繳交查核表&lt;商業群&gt;       助理：張旭志      主任：蔡佩蓉                   修改日期105/07/12</t>
    </r>
  </si>
  <si>
    <t>1. ∨ 2. ∨  3. ∨         計：3次</t>
  </si>
  <si>
    <t>1.   ∨         2. ∨                3.    ∨       計：3次</t>
  </si>
  <si>
    <t>王燦熙</t>
  </si>
  <si>
    <t>王燦熙</t>
  </si>
  <si>
    <t>謝志賢</t>
  </si>
  <si>
    <t>賴明樹</t>
  </si>
  <si>
    <t>林傳璋</t>
  </si>
  <si>
    <t>傅志欽</t>
  </si>
  <si>
    <t>林政謙</t>
  </si>
  <si>
    <t>林淨儀</t>
  </si>
  <si>
    <t>李婉貞</t>
  </si>
  <si>
    <t>李建逸</t>
  </si>
  <si>
    <r>
      <t xml:space="preserve">104學年度下學期職業群科    </t>
    </r>
    <r>
      <rPr>
        <sz val="14"/>
        <rFont val="標楷體"/>
        <family val="4"/>
      </rPr>
      <t>A</t>
    </r>
    <r>
      <rPr>
        <sz val="10"/>
        <rFont val="標楷體"/>
        <family val="4"/>
      </rPr>
      <t>.實習日誌繳交查核表&lt;設計群&gt;      助理：施健明    主任：王筱婷             修改日期105/07/13</t>
    </r>
  </si>
  <si>
    <t xml:space="preserve">實習課程       </t>
  </si>
  <si>
    <t xml:space="preserve"> 任課老師</t>
  </si>
  <si>
    <t>王名閎</t>
  </si>
  <si>
    <t>王名閎</t>
  </si>
  <si>
    <t>張棟樑</t>
  </si>
  <si>
    <t>張棟樑</t>
  </si>
  <si>
    <t>郭錦雀</t>
  </si>
  <si>
    <t>周家羽</t>
  </si>
  <si>
    <t>黃本善</t>
  </si>
  <si>
    <t>黃本善</t>
  </si>
  <si>
    <t>馬書玟</t>
  </si>
  <si>
    <t>郭恆鳴</t>
  </si>
  <si>
    <t>郭恆鳴</t>
  </si>
  <si>
    <t>曾淑娥</t>
  </si>
  <si>
    <t>趙貞宜</t>
  </si>
  <si>
    <t>邱奕智</t>
  </si>
  <si>
    <t>陳樹剛</t>
  </si>
  <si>
    <t>林聯昇</t>
  </si>
  <si>
    <t>林聯昇</t>
  </si>
  <si>
    <t>陳崇榮</t>
  </si>
  <si>
    <t>王厚傑</t>
  </si>
  <si>
    <t>陳霈軒</t>
  </si>
  <si>
    <t>張博翔</t>
  </si>
  <si>
    <t>張博翔</t>
  </si>
  <si>
    <t>洪恆信</t>
  </si>
  <si>
    <t>王臺華</t>
  </si>
  <si>
    <t>王臺華</t>
  </si>
  <si>
    <t>楊欽智</t>
  </si>
  <si>
    <t>楊欽智</t>
  </si>
  <si>
    <t>林瑞騰</t>
  </si>
  <si>
    <t>林錦龍</t>
  </si>
  <si>
    <t>黃議賢</t>
  </si>
  <si>
    <t>林漢淳</t>
  </si>
  <si>
    <t>董慧玲</t>
  </si>
  <si>
    <r>
      <t xml:space="preserve">104學年度下學期職業群科    </t>
    </r>
    <r>
      <rPr>
        <sz val="14"/>
        <rFont val="標楷體"/>
        <family val="4"/>
      </rPr>
      <t>A.</t>
    </r>
    <r>
      <rPr>
        <sz val="10"/>
        <rFont val="標楷體"/>
        <family val="4"/>
      </rPr>
      <t>實習日誌繳交查核表&lt;工業群&gt;   助理：許明聖、李榮源、黃金謀         主任：周志遠          修改日期105/07/22</t>
    </r>
  </si>
  <si>
    <t>1.   ∨   2.  ∨     3.  ∨   計：</t>
  </si>
  <si>
    <t>賴明德</t>
  </si>
  <si>
    <t>賴明德</t>
  </si>
  <si>
    <t>曾淑娥</t>
  </si>
  <si>
    <t>周家羽</t>
  </si>
  <si>
    <t>馬書炆</t>
  </si>
  <si>
    <t>2.微處理機實習</t>
  </si>
  <si>
    <t>段考</t>
  </si>
  <si>
    <t>張朝安</t>
  </si>
  <si>
    <t>蔡清興</t>
  </si>
  <si>
    <t>連清田張博翔</t>
  </si>
  <si>
    <t>1.    ∨    2.   ∨       3.     計：</t>
  </si>
  <si>
    <t>1.  ∨      2.     ∨        3.  計：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</si>
</sst>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  <numFmt numFmtId="181" formatCode="[$€-2]\ #,##0.00_);[Red]\([$€-2]\ #,##0.00\)"/>
  </numFmts>
  <fonts count="77">
    <font>
      <sz val="12"/>
      <name val="新細明體"/>
      <family val="1"/>
    </font>
    <font>
      <sz val="9"/>
      <name val="新細明體"/>
      <family val="1"/>
    </font>
    <font>
      <b/>
      <sz val="12"/>
      <color indexed="17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新細明體"/>
      <family val="1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</font>
    <font>
      <sz val="10"/>
      <color indexed="20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0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8"/>
      <color indexed="8"/>
      <name val="細明體"/>
      <family val="3"/>
    </font>
    <font>
      <sz val="8"/>
      <color indexed="8"/>
      <name val="Times New Roman"/>
      <family val="1"/>
    </font>
    <font>
      <sz val="12"/>
      <color indexed="8"/>
      <name val="細明體"/>
      <family val="3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新細明體"/>
      <family val="1"/>
    </font>
    <font>
      <sz val="8"/>
      <color theme="1"/>
      <name val="細明體"/>
      <family val="3"/>
    </font>
    <font>
      <sz val="8"/>
      <color theme="1"/>
      <name val="Times New Roman"/>
      <family val="1"/>
    </font>
    <font>
      <sz val="12"/>
      <color theme="1"/>
      <name val="細明體"/>
      <family val="3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248"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0" fontId="22" fillId="0" borderId="12" xfId="0" applyFont="1" applyFill="1" applyBorder="1" applyAlignment="1">
      <alignment vertical="center" shrinkToFit="1"/>
    </xf>
    <xf numFmtId="49" fontId="18" fillId="0" borderId="0" xfId="0" applyNumberFormat="1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8" fillId="9" borderId="12" xfId="0" applyFont="1" applyFill="1" applyBorder="1" applyAlignment="1">
      <alignment horizontal="center" vertical="center"/>
    </xf>
    <xf numFmtId="0" fontId="68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9" fontId="4" fillId="6" borderId="15" xfId="0" applyNumberFormat="1" applyFont="1" applyFill="1" applyBorder="1" applyAlignment="1">
      <alignment horizontal="right" vertical="center"/>
    </xf>
    <xf numFmtId="0" fontId="68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8" fillId="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69" fillId="0" borderId="16" xfId="0" applyFont="1" applyBorder="1" applyAlignment="1">
      <alignment horizontal="center" vertical="center"/>
    </xf>
    <xf numFmtId="0" fontId="69" fillId="0" borderId="12" xfId="0" applyFont="1" applyBorder="1" applyAlignment="1">
      <alignment horizontal="left" vertical="center" wrapText="1"/>
    </xf>
    <xf numFmtId="49" fontId="69" fillId="0" borderId="12" xfId="0" applyNumberFormat="1" applyFont="1" applyBorder="1" applyAlignment="1">
      <alignment horizontal="left" vertical="center" wrapText="1"/>
    </xf>
    <xf numFmtId="0" fontId="69" fillId="0" borderId="12" xfId="0" applyFont="1" applyBorder="1" applyAlignment="1">
      <alignment horizontal="center" vertical="center" wrapText="1" shrinkToFit="1"/>
    </xf>
    <xf numFmtId="0" fontId="69" fillId="9" borderId="12" xfId="0" applyFont="1" applyFill="1" applyBorder="1" applyAlignment="1">
      <alignment horizontal="center" vertical="center" wrapText="1" shrinkToFit="1"/>
    </xf>
    <xf numFmtId="0" fontId="69" fillId="34" borderId="12" xfId="0" applyFont="1" applyFill="1" applyBorder="1" applyAlignment="1">
      <alignment horizontal="center" vertical="center" wrapText="1" shrinkToFit="1"/>
    </xf>
    <xf numFmtId="0" fontId="69" fillId="6" borderId="12" xfId="0" applyFont="1" applyFill="1" applyBorder="1" applyAlignment="1">
      <alignment horizontal="left" vertical="center" wrapText="1"/>
    </xf>
    <xf numFmtId="0" fontId="70" fillId="6" borderId="12" xfId="0" applyFont="1" applyFill="1" applyBorder="1" applyAlignment="1">
      <alignment horizontal="left" vertical="center" wrapText="1"/>
    </xf>
    <xf numFmtId="0" fontId="69" fillId="4" borderId="12" xfId="0" applyFont="1" applyFill="1" applyBorder="1" applyAlignment="1">
      <alignment horizontal="left" vertical="center" wrapText="1"/>
    </xf>
    <xf numFmtId="0" fontId="69" fillId="3" borderId="12" xfId="0" applyFont="1" applyFill="1" applyBorder="1" applyAlignment="1">
      <alignment horizontal="left" vertical="center" wrapText="1"/>
    </xf>
    <xf numFmtId="0" fontId="70" fillId="3" borderId="12" xfId="0" applyFont="1" applyFill="1" applyBorder="1" applyAlignment="1">
      <alignment horizontal="left" vertical="center" wrapText="1"/>
    </xf>
    <xf numFmtId="0" fontId="69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49" fontId="69" fillId="0" borderId="10" xfId="0" applyNumberFormat="1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 shrinkToFit="1"/>
    </xf>
    <xf numFmtId="0" fontId="71" fillId="34" borderId="10" xfId="0" applyFont="1" applyFill="1" applyBorder="1" applyAlignment="1">
      <alignment horizontal="center" vertical="center" wrapText="1" shrinkToFit="1"/>
    </xf>
    <xf numFmtId="49" fontId="69" fillId="0" borderId="12" xfId="0" applyNumberFormat="1" applyFont="1" applyFill="1" applyBorder="1" applyAlignment="1">
      <alignment vertical="center" shrinkToFit="1"/>
    </xf>
    <xf numFmtId="0" fontId="68" fillId="0" borderId="12" xfId="0" applyFont="1" applyFill="1" applyBorder="1" applyAlignment="1">
      <alignment horizontal="center" vertical="center" shrinkToFit="1"/>
    </xf>
    <xf numFmtId="0" fontId="69" fillId="0" borderId="10" xfId="0" applyFont="1" applyBorder="1" applyAlignment="1">
      <alignment horizontal="left" vertical="center" wrapText="1"/>
    </xf>
    <xf numFmtId="49" fontId="69" fillId="4" borderId="12" xfId="0" applyNumberFormat="1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9" fontId="4" fillId="4" borderId="13" xfId="0" applyNumberFormat="1" applyFont="1" applyFill="1" applyBorder="1" applyAlignment="1">
      <alignment horizontal="right" vertical="center"/>
    </xf>
    <xf numFmtId="49" fontId="69" fillId="3" borderId="12" xfId="0" applyNumberFormat="1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/>
    </xf>
    <xf numFmtId="0" fontId="69" fillId="2" borderId="12" xfId="0" applyFont="1" applyFill="1" applyBorder="1" applyAlignment="1">
      <alignment horizontal="left" vertical="center" wrapText="1"/>
    </xf>
    <xf numFmtId="49" fontId="69" fillId="2" borderId="12" xfId="0" applyNumberFormat="1" applyFont="1" applyFill="1" applyBorder="1" applyAlignment="1">
      <alignment horizontal="left" vertical="center" wrapText="1"/>
    </xf>
    <xf numFmtId="0" fontId="6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9" fontId="4" fillId="2" borderId="13" xfId="0" applyNumberFormat="1" applyFont="1" applyFill="1" applyBorder="1" applyAlignment="1">
      <alignment horizontal="right" vertical="center"/>
    </xf>
    <xf numFmtId="0" fontId="69" fillId="3" borderId="17" xfId="0" applyFont="1" applyFill="1" applyBorder="1" applyAlignment="1">
      <alignment vertical="center"/>
    </xf>
    <xf numFmtId="0" fontId="69" fillId="4" borderId="17" xfId="0" applyFont="1" applyFill="1" applyBorder="1" applyAlignment="1">
      <alignment vertical="center"/>
    </xf>
    <xf numFmtId="0" fontId="71" fillId="9" borderId="10" xfId="0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 shrinkToFit="1"/>
    </xf>
    <xf numFmtId="0" fontId="69" fillId="34" borderId="10" xfId="0" applyFont="1" applyFill="1" applyBorder="1" applyAlignment="1">
      <alignment horizontal="center" vertical="center" wrapText="1" shrinkToFit="1"/>
    </xf>
    <xf numFmtId="0" fontId="19" fillId="3" borderId="12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vertical="center"/>
    </xf>
    <xf numFmtId="0" fontId="19" fillId="4" borderId="12" xfId="0" applyFont="1" applyFill="1" applyBorder="1" applyAlignment="1">
      <alignment horizontal="left" vertical="center" wrapText="1"/>
    </xf>
    <xf numFmtId="0" fontId="69" fillId="9" borderId="10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 vertical="center" wrapText="1"/>
    </xf>
    <xf numFmtId="0" fontId="72" fillId="6" borderId="12" xfId="0" applyFont="1" applyFill="1" applyBorder="1" applyAlignment="1">
      <alignment horizontal="center" vertical="center"/>
    </xf>
    <xf numFmtId="0" fontId="72" fillId="4" borderId="12" xfId="0" applyFont="1" applyFill="1" applyBorder="1" applyAlignment="1">
      <alignment horizontal="center" vertical="center"/>
    </xf>
    <xf numFmtId="0" fontId="70" fillId="6" borderId="12" xfId="0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shrinkToFit="1"/>
    </xf>
    <xf numFmtId="49" fontId="21" fillId="0" borderId="18" xfId="0" applyNumberFormat="1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right" vertical="center" shrinkToFit="1"/>
    </xf>
    <xf numFmtId="0" fontId="18" fillId="3" borderId="12" xfId="0" applyFont="1" applyFill="1" applyBorder="1" applyAlignment="1">
      <alignment vertical="center"/>
    </xf>
    <xf numFmtId="0" fontId="70" fillId="35" borderId="12" xfId="0" applyFont="1" applyFill="1" applyBorder="1" applyAlignment="1">
      <alignment horizontal="left" vertical="center" wrapText="1"/>
    </xf>
    <xf numFmtId="0" fontId="68" fillId="35" borderId="12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horizontal="left" vertical="center" wrapText="1"/>
    </xf>
    <xf numFmtId="9" fontId="4" fillId="3" borderId="15" xfId="0" applyNumberFormat="1" applyFont="1" applyFill="1" applyBorder="1" applyAlignment="1">
      <alignment horizontal="right" vertical="center"/>
    </xf>
    <xf numFmtId="9" fontId="4" fillId="35" borderId="15" xfId="0" applyNumberFormat="1" applyFont="1" applyFill="1" applyBorder="1" applyAlignment="1">
      <alignment horizontal="right" vertical="center"/>
    </xf>
    <xf numFmtId="0" fontId="72" fillId="3" borderId="12" xfId="0" applyFont="1" applyFill="1" applyBorder="1" applyAlignment="1">
      <alignment horizontal="center" vertical="center"/>
    </xf>
    <xf numFmtId="0" fontId="72" fillId="2" borderId="12" xfId="0" applyFont="1" applyFill="1" applyBorder="1" applyAlignment="1">
      <alignment horizontal="center" vertical="center"/>
    </xf>
    <xf numFmtId="49" fontId="70" fillId="6" borderId="12" xfId="0" applyNumberFormat="1" applyFont="1" applyFill="1" applyBorder="1" applyAlignment="1">
      <alignment horizontal="center" vertical="center" wrapText="1"/>
    </xf>
    <xf numFmtId="49" fontId="70" fillId="6" borderId="12" xfId="0" applyNumberFormat="1" applyFont="1" applyFill="1" applyBorder="1" applyAlignment="1">
      <alignment horizontal="center" vertical="center"/>
    </xf>
    <xf numFmtId="0" fontId="72" fillId="35" borderId="12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49" fontId="70" fillId="3" borderId="12" xfId="0" applyNumberFormat="1" applyFont="1" applyFill="1" applyBorder="1" applyAlignment="1">
      <alignment horizontal="center" vertical="center" wrapText="1"/>
    </xf>
    <xf numFmtId="49" fontId="70" fillId="35" borderId="12" xfId="0" applyNumberFormat="1" applyFont="1" applyFill="1" applyBorder="1" applyAlignment="1">
      <alignment horizontal="center" vertical="center" wrapText="1"/>
    </xf>
    <xf numFmtId="0" fontId="69" fillId="6" borderId="21" xfId="0" applyFont="1" applyFill="1" applyBorder="1" applyAlignment="1">
      <alignment horizontal="left" vertical="center" wrapText="1"/>
    </xf>
    <xf numFmtId="0" fontId="69" fillId="35" borderId="21" xfId="0" applyFont="1" applyFill="1" applyBorder="1" applyAlignment="1">
      <alignment horizontal="left" vertical="center" wrapText="1"/>
    </xf>
    <xf numFmtId="0" fontId="69" fillId="35" borderId="22" xfId="0" applyFont="1" applyFill="1" applyBorder="1" applyAlignment="1">
      <alignment horizontal="left" vertical="center" wrapText="1"/>
    </xf>
    <xf numFmtId="0" fontId="69" fillId="6" borderId="23" xfId="0" applyFont="1" applyFill="1" applyBorder="1" applyAlignment="1">
      <alignment horizontal="center" vertical="center"/>
    </xf>
    <xf numFmtId="0" fontId="69" fillId="6" borderId="24" xfId="0" applyFont="1" applyFill="1" applyBorder="1" applyAlignment="1">
      <alignment horizontal="center" vertical="center"/>
    </xf>
    <xf numFmtId="0" fontId="69" fillId="3" borderId="16" xfId="0" applyFont="1" applyFill="1" applyBorder="1" applyAlignment="1">
      <alignment horizontal="center" vertical="center"/>
    </xf>
    <xf numFmtId="0" fontId="70" fillId="3" borderId="25" xfId="0" applyFont="1" applyFill="1" applyBorder="1" applyAlignment="1">
      <alignment horizontal="left" vertical="center" wrapText="1"/>
    </xf>
    <xf numFmtId="49" fontId="70" fillId="3" borderId="25" xfId="0" applyNumberFormat="1" applyFont="1" applyFill="1" applyBorder="1" applyAlignment="1">
      <alignment horizontal="center" vertical="center" wrapText="1"/>
    </xf>
    <xf numFmtId="0" fontId="68" fillId="3" borderId="25" xfId="0" applyFont="1" applyFill="1" applyBorder="1" applyAlignment="1">
      <alignment horizontal="center" vertical="center"/>
    </xf>
    <xf numFmtId="0" fontId="68" fillId="9" borderId="25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9" fontId="4" fillId="3" borderId="26" xfId="0" applyNumberFormat="1" applyFont="1" applyFill="1" applyBorder="1" applyAlignment="1">
      <alignment horizontal="right" vertical="center"/>
    </xf>
    <xf numFmtId="0" fontId="69" fillId="6" borderId="27" xfId="0" applyFont="1" applyFill="1" applyBorder="1" applyAlignment="1">
      <alignment horizontal="center" vertical="center"/>
    </xf>
    <xf numFmtId="0" fontId="69" fillId="6" borderId="28" xfId="0" applyFont="1" applyFill="1" applyBorder="1" applyAlignment="1">
      <alignment horizontal="left" vertical="center" wrapText="1"/>
    </xf>
    <xf numFmtId="0" fontId="70" fillId="6" borderId="28" xfId="0" applyFont="1" applyFill="1" applyBorder="1" applyAlignment="1">
      <alignment horizontal="left" vertical="center" wrapText="1"/>
    </xf>
    <xf numFmtId="49" fontId="70" fillId="6" borderId="28" xfId="0" applyNumberFormat="1" applyFont="1" applyFill="1" applyBorder="1" applyAlignment="1">
      <alignment horizontal="center" vertical="center" wrapText="1"/>
    </xf>
    <xf numFmtId="0" fontId="68" fillId="6" borderId="28" xfId="0" applyFont="1" applyFill="1" applyBorder="1" applyAlignment="1">
      <alignment horizontal="center" vertical="center"/>
    </xf>
    <xf numFmtId="0" fontId="68" fillId="9" borderId="28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9" fontId="4" fillId="6" borderId="29" xfId="0" applyNumberFormat="1" applyFont="1" applyFill="1" applyBorder="1" applyAlignment="1">
      <alignment horizontal="right" vertical="center"/>
    </xf>
    <xf numFmtId="0" fontId="69" fillId="35" borderId="25" xfId="0" applyFont="1" applyFill="1" applyBorder="1" applyAlignment="1">
      <alignment horizontal="left" vertical="center" wrapText="1"/>
    </xf>
    <xf numFmtId="0" fontId="70" fillId="35" borderId="25" xfId="0" applyFont="1" applyFill="1" applyBorder="1" applyAlignment="1">
      <alignment horizontal="left" vertical="center" wrapText="1"/>
    </xf>
    <xf numFmtId="49" fontId="70" fillId="35" borderId="25" xfId="0" applyNumberFormat="1" applyFont="1" applyFill="1" applyBorder="1" applyAlignment="1">
      <alignment horizontal="center" vertical="center" wrapText="1"/>
    </xf>
    <xf numFmtId="0" fontId="68" fillId="35" borderId="25" xfId="0" applyFont="1" applyFill="1" applyBorder="1" applyAlignment="1">
      <alignment horizontal="center" vertical="center"/>
    </xf>
    <xf numFmtId="0" fontId="72" fillId="35" borderId="2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69" fillId="3" borderId="27" xfId="0" applyFont="1" applyFill="1" applyBorder="1" applyAlignment="1">
      <alignment horizontal="center" vertical="center"/>
    </xf>
    <xf numFmtId="0" fontId="69" fillId="3" borderId="28" xfId="0" applyFont="1" applyFill="1" applyBorder="1" applyAlignment="1">
      <alignment horizontal="left" vertical="center" wrapText="1"/>
    </xf>
    <xf numFmtId="0" fontId="70" fillId="3" borderId="28" xfId="0" applyFont="1" applyFill="1" applyBorder="1" applyAlignment="1">
      <alignment horizontal="left" vertical="center" wrapText="1"/>
    </xf>
    <xf numFmtId="49" fontId="70" fillId="3" borderId="28" xfId="0" applyNumberFormat="1" applyFont="1" applyFill="1" applyBorder="1" applyAlignment="1">
      <alignment horizontal="center" vertical="center" wrapText="1"/>
    </xf>
    <xf numFmtId="0" fontId="68" fillId="3" borderId="28" xfId="0" applyFont="1" applyFill="1" applyBorder="1" applyAlignment="1">
      <alignment horizontal="center" vertical="center"/>
    </xf>
    <xf numFmtId="0" fontId="72" fillId="3" borderId="28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9" fontId="4" fillId="3" borderId="29" xfId="0" applyNumberFormat="1" applyFont="1" applyFill="1" applyBorder="1" applyAlignment="1">
      <alignment horizontal="right" vertical="center"/>
    </xf>
    <xf numFmtId="0" fontId="69" fillId="35" borderId="30" xfId="0" applyFont="1" applyFill="1" applyBorder="1" applyAlignment="1">
      <alignment horizontal="left" vertical="center" wrapText="1"/>
    </xf>
    <xf numFmtId="0" fontId="8" fillId="6" borderId="31" xfId="0" applyFont="1" applyFill="1" applyBorder="1" applyAlignment="1">
      <alignment horizontal="center" vertical="center"/>
    </xf>
    <xf numFmtId="9" fontId="4" fillId="35" borderId="26" xfId="0" applyNumberFormat="1" applyFont="1" applyFill="1" applyBorder="1" applyAlignment="1">
      <alignment horizontal="right" vertical="center"/>
    </xf>
    <xf numFmtId="0" fontId="69" fillId="35" borderId="32" xfId="0" applyFont="1" applyFill="1" applyBorder="1" applyAlignment="1">
      <alignment horizontal="left" vertical="center" wrapText="1"/>
    </xf>
    <xf numFmtId="0" fontId="70" fillId="35" borderId="28" xfId="0" applyFont="1" applyFill="1" applyBorder="1" applyAlignment="1">
      <alignment horizontal="left" vertical="center" wrapText="1"/>
    </xf>
    <xf numFmtId="49" fontId="70" fillId="35" borderId="28" xfId="0" applyNumberFormat="1" applyFont="1" applyFill="1" applyBorder="1" applyAlignment="1">
      <alignment horizontal="center" vertical="center" wrapText="1"/>
    </xf>
    <xf numFmtId="0" fontId="68" fillId="35" borderId="28" xfId="0" applyFont="1" applyFill="1" applyBorder="1" applyAlignment="1">
      <alignment horizontal="center" vertical="center"/>
    </xf>
    <xf numFmtId="0" fontId="72" fillId="35" borderId="28" xfId="0" applyFont="1" applyFill="1" applyBorder="1" applyAlignment="1">
      <alignment horizontal="center" vertical="center"/>
    </xf>
    <xf numFmtId="9" fontId="4" fillId="35" borderId="29" xfId="0" applyNumberFormat="1" applyFont="1" applyFill="1" applyBorder="1" applyAlignment="1">
      <alignment horizontal="right" vertical="center"/>
    </xf>
    <xf numFmtId="0" fontId="69" fillId="3" borderId="23" xfId="0" applyFont="1" applyFill="1" applyBorder="1" applyAlignment="1">
      <alignment horizontal="center" vertical="center"/>
    </xf>
    <xf numFmtId="0" fontId="69" fillId="3" borderId="24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8" fillId="6" borderId="21" xfId="0" applyFont="1" applyFill="1" applyBorder="1" applyAlignment="1">
      <alignment horizontal="center" vertical="center"/>
    </xf>
    <xf numFmtId="180" fontId="70" fillId="6" borderId="12" xfId="0" applyNumberFormat="1" applyFont="1" applyFill="1" applyBorder="1" applyAlignment="1">
      <alignment horizontal="left" vertical="center" wrapText="1"/>
    </xf>
    <xf numFmtId="0" fontId="73" fillId="6" borderId="12" xfId="0" applyFont="1" applyFill="1" applyBorder="1" applyAlignment="1">
      <alignment horizontal="center" vertical="center"/>
    </xf>
    <xf numFmtId="0" fontId="72" fillId="36" borderId="28" xfId="0" applyFont="1" applyFill="1" applyBorder="1" applyAlignment="1">
      <alignment horizontal="center" vertical="center"/>
    </xf>
    <xf numFmtId="0" fontId="74" fillId="2" borderId="12" xfId="0" applyFont="1" applyFill="1" applyBorder="1" applyAlignment="1">
      <alignment horizontal="center" vertical="center"/>
    </xf>
    <xf numFmtId="0" fontId="72" fillId="3" borderId="25" xfId="0" applyFont="1" applyFill="1" applyBorder="1" applyAlignment="1">
      <alignment horizontal="center" vertical="center"/>
    </xf>
    <xf numFmtId="0" fontId="69" fillId="35" borderId="33" xfId="0" applyFont="1" applyFill="1" applyBorder="1" applyAlignment="1">
      <alignment horizontal="left" vertical="center" wrapText="1"/>
    </xf>
    <xf numFmtId="0" fontId="75" fillId="35" borderId="25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vertical="center"/>
    </xf>
    <xf numFmtId="0" fontId="18" fillId="3" borderId="34" xfId="0" applyFont="1" applyFill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4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69" fillId="2" borderId="21" xfId="0" applyFont="1" applyFill="1" applyBorder="1" applyAlignment="1">
      <alignment vertical="center"/>
    </xf>
    <xf numFmtId="0" fontId="69" fillId="4" borderId="21" xfId="0" applyFont="1" applyFill="1" applyBorder="1" applyAlignment="1">
      <alignment vertical="center"/>
    </xf>
    <xf numFmtId="0" fontId="69" fillId="3" borderId="21" xfId="0" applyFont="1" applyFill="1" applyBorder="1" applyAlignment="1">
      <alignment vertical="center"/>
    </xf>
    <xf numFmtId="0" fontId="69" fillId="0" borderId="21" xfId="0" applyFont="1" applyBorder="1" applyAlignment="1">
      <alignment horizontal="center" vertical="center"/>
    </xf>
    <xf numFmtId="0" fontId="69" fillId="6" borderId="21" xfId="0" applyFont="1" applyFill="1" applyBorder="1" applyAlignment="1">
      <alignment horizontal="center" vertical="center"/>
    </xf>
    <xf numFmtId="0" fontId="69" fillId="3" borderId="36" xfId="0" applyFont="1" applyFill="1" applyBorder="1" applyAlignment="1">
      <alignment horizontal="center" vertical="center"/>
    </xf>
    <xf numFmtId="0" fontId="69" fillId="3" borderId="37" xfId="0" applyFont="1" applyFill="1" applyBorder="1" applyAlignment="1">
      <alignment horizontal="center" vertical="center"/>
    </xf>
    <xf numFmtId="0" fontId="69" fillId="3" borderId="21" xfId="0" applyFont="1" applyFill="1" applyBorder="1" applyAlignment="1">
      <alignment horizontal="center" vertical="center"/>
    </xf>
    <xf numFmtId="0" fontId="69" fillId="35" borderId="36" xfId="0" applyFont="1" applyFill="1" applyBorder="1" applyAlignment="1">
      <alignment horizontal="center" vertical="center"/>
    </xf>
    <xf numFmtId="0" fontId="69" fillId="35" borderId="37" xfId="0" applyFont="1" applyFill="1" applyBorder="1" applyAlignment="1">
      <alignment horizontal="center" vertical="center"/>
    </xf>
    <xf numFmtId="0" fontId="69" fillId="35" borderId="21" xfId="0" applyFont="1" applyFill="1" applyBorder="1" applyAlignment="1">
      <alignment horizontal="center" vertical="center"/>
    </xf>
    <xf numFmtId="0" fontId="69" fillId="35" borderId="33" xfId="0" applyFont="1" applyFill="1" applyBorder="1" applyAlignment="1">
      <alignment horizontal="center" vertical="center"/>
    </xf>
    <xf numFmtId="0" fontId="69" fillId="35" borderId="32" xfId="0" applyFont="1" applyFill="1" applyBorder="1" applyAlignment="1">
      <alignment horizontal="center" vertical="center"/>
    </xf>
    <xf numFmtId="0" fontId="69" fillId="6" borderId="12" xfId="0" applyFont="1" applyFill="1" applyBorder="1" applyAlignment="1">
      <alignment horizontal="center" vertical="center"/>
    </xf>
    <xf numFmtId="0" fontId="69" fillId="6" borderId="28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0" fontId="69" fillId="3" borderId="28" xfId="0" applyFont="1" applyFill="1" applyBorder="1" applyAlignment="1">
      <alignment horizontal="center" vertical="center"/>
    </xf>
    <xf numFmtId="0" fontId="69" fillId="35" borderId="12" xfId="0" applyFont="1" applyFill="1" applyBorder="1" applyAlignment="1">
      <alignment vertical="center"/>
    </xf>
    <xf numFmtId="0" fontId="76" fillId="35" borderId="12" xfId="0" applyFont="1" applyFill="1" applyBorder="1" applyAlignment="1">
      <alignment horizontal="center" vertical="center"/>
    </xf>
    <xf numFmtId="0" fontId="72" fillId="6" borderId="28" xfId="0" applyFont="1" applyFill="1" applyBorder="1" applyAlignment="1">
      <alignment horizontal="center" vertical="center"/>
    </xf>
    <xf numFmtId="0" fontId="69" fillId="3" borderId="3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69" fillId="35" borderId="16" xfId="0" applyFont="1" applyFill="1" applyBorder="1" applyAlignment="1">
      <alignment horizontal="center" vertical="center"/>
    </xf>
    <xf numFmtId="0" fontId="69" fillId="35" borderId="39" xfId="0" applyFont="1" applyFill="1" applyBorder="1" applyAlignment="1">
      <alignment horizontal="center" vertical="center"/>
    </xf>
    <xf numFmtId="0" fontId="69" fillId="35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9" fillId="35" borderId="43" xfId="0" applyFont="1" applyFill="1" applyBorder="1" applyAlignment="1">
      <alignment horizontal="center" vertical="center"/>
    </xf>
    <xf numFmtId="0" fontId="69" fillId="35" borderId="4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9" fillId="3" borderId="23" xfId="0" applyFont="1" applyFill="1" applyBorder="1" applyAlignment="1">
      <alignment horizontal="center" vertical="center"/>
    </xf>
    <xf numFmtId="0" fontId="69" fillId="3" borderId="24" xfId="0" applyFont="1" applyFill="1" applyBorder="1" applyAlignment="1">
      <alignment horizontal="center" vertical="center"/>
    </xf>
    <xf numFmtId="0" fontId="69" fillId="35" borderId="23" xfId="0" applyFont="1" applyFill="1" applyBorder="1" applyAlignment="1">
      <alignment horizontal="center" vertical="center"/>
    </xf>
    <xf numFmtId="0" fontId="69" fillId="35" borderId="24" xfId="0" applyFont="1" applyFill="1" applyBorder="1" applyAlignment="1">
      <alignment horizontal="center" vertical="center"/>
    </xf>
    <xf numFmtId="0" fontId="69" fillId="35" borderId="20" xfId="0" applyFont="1" applyFill="1" applyBorder="1" applyAlignment="1">
      <alignment horizontal="center" vertical="center"/>
    </xf>
    <xf numFmtId="0" fontId="69" fillId="35" borderId="31" xfId="0" applyFont="1" applyFill="1" applyBorder="1" applyAlignment="1">
      <alignment horizontal="center" vertical="center"/>
    </xf>
    <xf numFmtId="0" fontId="69" fillId="35" borderId="25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9" fillId="6" borderId="16" xfId="0" applyFont="1" applyFill="1" applyBorder="1" applyAlignment="1">
      <alignment horizontal="center" vertical="center"/>
    </xf>
    <xf numFmtId="0" fontId="69" fillId="6" borderId="20" xfId="0" applyFont="1" applyFill="1" applyBorder="1" applyAlignment="1">
      <alignment horizontal="center" vertical="center"/>
    </xf>
    <xf numFmtId="0" fontId="69" fillId="6" borderId="25" xfId="0" applyFont="1" applyFill="1" applyBorder="1" applyAlignment="1">
      <alignment horizontal="center" vertical="center"/>
    </xf>
    <xf numFmtId="0" fontId="69" fillId="35" borderId="18" xfId="0" applyFont="1" applyFill="1" applyBorder="1" applyAlignment="1">
      <alignment horizontal="center" vertical="center"/>
    </xf>
    <xf numFmtId="0" fontId="69" fillId="35" borderId="49" xfId="0" applyFont="1" applyFill="1" applyBorder="1" applyAlignment="1">
      <alignment horizontal="center" vertical="center"/>
    </xf>
    <xf numFmtId="0" fontId="69" fillId="6" borderId="43" xfId="0" applyFont="1" applyFill="1" applyBorder="1" applyAlignment="1">
      <alignment horizontal="center" vertical="center"/>
    </xf>
    <xf numFmtId="0" fontId="69" fillId="6" borderId="40" xfId="0" applyFont="1" applyFill="1" applyBorder="1" applyAlignment="1">
      <alignment horizontal="center" vertical="center"/>
    </xf>
    <xf numFmtId="0" fontId="69" fillId="3" borderId="49" xfId="0" applyFont="1" applyFill="1" applyBorder="1" applyAlignment="1">
      <alignment horizontal="center" vertical="center"/>
    </xf>
    <xf numFmtId="0" fontId="69" fillId="3" borderId="31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/>
    </xf>
    <xf numFmtId="0" fontId="69" fillId="3" borderId="20" xfId="0" applyFont="1" applyFill="1" applyBorder="1" applyAlignment="1">
      <alignment horizontal="center" vertical="center"/>
    </xf>
    <xf numFmtId="0" fontId="69" fillId="3" borderId="45" xfId="0" applyFont="1" applyFill="1" applyBorder="1" applyAlignment="1">
      <alignment horizontal="center" vertical="center"/>
    </xf>
    <xf numFmtId="0" fontId="69" fillId="3" borderId="16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2" fillId="0" borderId="51" xfId="0" applyFont="1" applyFill="1" applyBorder="1" applyAlignment="1">
      <alignment vertical="center" shrinkToFit="1"/>
    </xf>
    <xf numFmtId="0" fontId="22" fillId="0" borderId="37" xfId="0" applyFont="1" applyFill="1" applyBorder="1" applyAlignment="1">
      <alignment vertical="center" shrinkToFit="1"/>
    </xf>
    <xf numFmtId="0" fontId="22" fillId="0" borderId="21" xfId="0" applyFont="1" applyFill="1" applyBorder="1" applyAlignment="1">
      <alignment vertical="center" shrinkToFit="1"/>
    </xf>
    <xf numFmtId="0" fontId="69" fillId="2" borderId="17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 shrinkToFit="1"/>
    </xf>
    <xf numFmtId="0" fontId="69" fillId="0" borderId="21" xfId="0" applyFont="1" applyFill="1" applyBorder="1" applyAlignment="1">
      <alignment vertical="center" shrinkToFit="1"/>
    </xf>
    <xf numFmtId="0" fontId="69" fillId="0" borderId="12" xfId="0" applyFont="1" applyFill="1" applyBorder="1" applyAlignment="1">
      <alignment vertical="center" shrinkToFit="1"/>
    </xf>
    <xf numFmtId="0" fontId="69" fillId="2" borderId="20" xfId="0" applyFont="1" applyFill="1" applyBorder="1" applyAlignment="1">
      <alignment horizontal="center" vertical="center"/>
    </xf>
    <xf numFmtId="0" fontId="69" fillId="2" borderId="31" xfId="0" applyFont="1" applyFill="1" applyBorder="1" applyAlignment="1">
      <alignment horizontal="center" vertical="center"/>
    </xf>
    <xf numFmtId="0" fontId="69" fillId="2" borderId="25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zoomScalePageLayoutView="0" workbookViewId="0" topLeftCell="A46">
      <selection activeCell="I8" sqref="I8"/>
    </sheetView>
  </sheetViews>
  <sheetFormatPr defaultColWidth="9.00390625" defaultRowHeight="16.5"/>
  <cols>
    <col min="1" max="1" width="5.625" style="27" customWidth="1"/>
    <col min="2" max="2" width="6.00390625" style="27" customWidth="1"/>
    <col min="3" max="3" width="7.375" style="27" customWidth="1"/>
    <col min="4" max="4" width="13.125" style="89" customWidth="1"/>
    <col min="5" max="5" width="3.125" style="28" customWidth="1"/>
    <col min="6" max="6" width="4.875" style="29" customWidth="1"/>
    <col min="7" max="7" width="3.00390625" style="3" customWidth="1"/>
    <col min="8" max="8" width="3.125" style="3" customWidth="1"/>
    <col min="9" max="12" width="3.00390625" style="3" customWidth="1"/>
    <col min="13" max="13" width="3.50390625" style="3" customWidth="1"/>
    <col min="14" max="14" width="6.375" style="3" customWidth="1"/>
    <col min="15" max="20" width="3.00390625" style="3" customWidth="1"/>
    <col min="21" max="21" width="6.125" style="3" customWidth="1"/>
    <col min="22" max="22" width="3.25390625" style="8" customWidth="1"/>
    <col min="23" max="23" width="3.00390625" style="8" customWidth="1"/>
    <col min="24" max="24" width="3.00390625" style="1" customWidth="1"/>
    <col min="25" max="28" width="3.00390625" style="3" customWidth="1"/>
    <col min="29" max="29" width="6.125" style="3" customWidth="1"/>
    <col min="30" max="30" width="4.625" style="4" customWidth="1"/>
    <col min="31" max="31" width="4.625" style="5" hidden="1" customWidth="1"/>
    <col min="32" max="32" width="6.375" style="6" customWidth="1"/>
    <col min="33" max="33" width="9.00390625" style="15" customWidth="1"/>
    <col min="34" max="34" width="9.50390625" style="0" customWidth="1"/>
  </cols>
  <sheetData>
    <row r="1" spans="1:32" ht="20.25" thickTop="1">
      <c r="A1" s="219" t="s">
        <v>202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2"/>
    </row>
    <row r="2" spans="1:33" ht="42" customHeight="1">
      <c r="A2" s="49" t="s">
        <v>18</v>
      </c>
      <c r="B2" s="184" t="s">
        <v>141</v>
      </c>
      <c r="C2" s="184" t="s">
        <v>169</v>
      </c>
      <c r="D2" s="50" t="s">
        <v>168</v>
      </c>
      <c r="E2" s="50" t="s">
        <v>44</v>
      </c>
      <c r="F2" s="51" t="s">
        <v>45</v>
      </c>
      <c r="G2" s="52" t="s">
        <v>72</v>
      </c>
      <c r="H2" s="52" t="s">
        <v>34</v>
      </c>
      <c r="I2" s="52" t="s">
        <v>27</v>
      </c>
      <c r="J2" s="52" t="s">
        <v>24</v>
      </c>
      <c r="K2" s="52" t="s">
        <v>35</v>
      </c>
      <c r="L2" s="52" t="s">
        <v>36</v>
      </c>
      <c r="M2" s="52" t="s">
        <v>25</v>
      </c>
      <c r="N2" s="53" t="s">
        <v>61</v>
      </c>
      <c r="O2" s="52" t="s">
        <v>37</v>
      </c>
      <c r="P2" s="52" t="s">
        <v>38</v>
      </c>
      <c r="Q2" s="52" t="s">
        <v>39</v>
      </c>
      <c r="R2" s="52" t="s">
        <v>40</v>
      </c>
      <c r="S2" s="54" t="s">
        <v>26</v>
      </c>
      <c r="T2" s="54" t="s">
        <v>41</v>
      </c>
      <c r="U2" s="53" t="s">
        <v>60</v>
      </c>
      <c r="V2" s="52" t="s">
        <v>42</v>
      </c>
      <c r="W2" s="52" t="s">
        <v>30</v>
      </c>
      <c r="X2" s="52" t="s">
        <v>31</v>
      </c>
      <c r="Y2" s="52" t="s">
        <v>32</v>
      </c>
      <c r="Z2" s="52" t="s">
        <v>33</v>
      </c>
      <c r="AA2" s="52" t="s">
        <v>28</v>
      </c>
      <c r="AB2" s="52" t="s">
        <v>59</v>
      </c>
      <c r="AC2" s="53" t="s">
        <v>62</v>
      </c>
      <c r="AD2" s="33" t="s">
        <v>21</v>
      </c>
      <c r="AE2" s="34" t="s">
        <v>20</v>
      </c>
      <c r="AF2" s="35" t="s">
        <v>19</v>
      </c>
      <c r="AG2" s="7"/>
    </row>
    <row r="3" spans="1:33" s="45" customFormat="1" ht="18" customHeight="1">
      <c r="A3" s="223" t="s">
        <v>76</v>
      </c>
      <c r="B3" s="224" t="s">
        <v>171</v>
      </c>
      <c r="C3" s="185" t="s">
        <v>170</v>
      </c>
      <c r="D3" s="55" t="s">
        <v>126</v>
      </c>
      <c r="E3" s="56" t="s">
        <v>50</v>
      </c>
      <c r="F3" s="107" t="s">
        <v>127</v>
      </c>
      <c r="G3" s="37">
        <v>0</v>
      </c>
      <c r="H3" s="37">
        <v>1</v>
      </c>
      <c r="I3" s="37">
        <v>1</v>
      </c>
      <c r="J3" s="37">
        <v>1</v>
      </c>
      <c r="K3" s="37">
        <v>1</v>
      </c>
      <c r="L3" s="37">
        <v>1</v>
      </c>
      <c r="M3" s="37">
        <v>1</v>
      </c>
      <c r="N3" s="36">
        <f>SUM(G3:M3)</f>
        <v>6</v>
      </c>
      <c r="O3" s="37">
        <v>1</v>
      </c>
      <c r="P3" s="37">
        <v>0</v>
      </c>
      <c r="Q3" s="37">
        <v>1</v>
      </c>
      <c r="R3" s="37">
        <v>1</v>
      </c>
      <c r="S3" s="37">
        <v>1</v>
      </c>
      <c r="T3" s="37">
        <v>0</v>
      </c>
      <c r="U3" s="36">
        <f>SUM(O3:T3)</f>
        <v>4</v>
      </c>
      <c r="V3" s="37"/>
      <c r="W3" s="37"/>
      <c r="X3" s="37"/>
      <c r="Y3" s="37"/>
      <c r="Z3" s="37"/>
      <c r="AA3" s="37"/>
      <c r="AB3" s="37"/>
      <c r="AC3" s="36"/>
      <c r="AD3" s="39">
        <f>SUM(N3,U3,AC3)</f>
        <v>10</v>
      </c>
      <c r="AE3" s="38"/>
      <c r="AF3" s="40">
        <f>AD3/AC46</f>
        <v>0.5882352941176471</v>
      </c>
      <c r="AG3" s="44"/>
    </row>
    <row r="4" spans="1:33" s="45" customFormat="1" ht="18" customHeight="1">
      <c r="A4" s="223"/>
      <c r="B4" s="225"/>
      <c r="C4" s="185" t="s">
        <v>178</v>
      </c>
      <c r="D4" s="55" t="s">
        <v>64</v>
      </c>
      <c r="E4" s="56" t="s">
        <v>125</v>
      </c>
      <c r="F4" s="107" t="s">
        <v>127</v>
      </c>
      <c r="G4" s="37">
        <v>0</v>
      </c>
      <c r="H4" s="37">
        <v>1</v>
      </c>
      <c r="I4" s="37">
        <v>1</v>
      </c>
      <c r="J4" s="37">
        <v>1</v>
      </c>
      <c r="K4" s="37">
        <v>1</v>
      </c>
      <c r="L4" s="37">
        <v>1</v>
      </c>
      <c r="M4" s="37">
        <v>1</v>
      </c>
      <c r="N4" s="36">
        <f aca="true" t="shared" si="0" ref="N4:N43">SUM(G4:M4)</f>
        <v>6</v>
      </c>
      <c r="O4" s="37">
        <v>1</v>
      </c>
      <c r="P4" s="37">
        <v>0</v>
      </c>
      <c r="Q4" s="37">
        <v>1</v>
      </c>
      <c r="R4" s="37">
        <v>1</v>
      </c>
      <c r="S4" s="37">
        <v>1</v>
      </c>
      <c r="T4" s="37">
        <v>0</v>
      </c>
      <c r="U4" s="36">
        <f aca="true" t="shared" si="1" ref="U4:U43">SUM(O4:T4)</f>
        <v>4</v>
      </c>
      <c r="V4" s="37"/>
      <c r="W4" s="37"/>
      <c r="X4" s="37"/>
      <c r="Y4" s="37"/>
      <c r="Z4" s="37"/>
      <c r="AA4" s="37"/>
      <c r="AB4" s="37"/>
      <c r="AC4" s="36"/>
      <c r="AD4" s="39">
        <f aca="true" t="shared" si="2" ref="AD4:AD43">SUM(N4,U4,AC4)</f>
        <v>10</v>
      </c>
      <c r="AE4" s="38"/>
      <c r="AF4" s="40">
        <f>AD4/AC46</f>
        <v>0.5882352941176471</v>
      </c>
      <c r="AG4" s="44"/>
    </row>
    <row r="5" spans="1:33" s="45" customFormat="1" ht="18" customHeight="1">
      <c r="A5" s="223" t="s">
        <v>77</v>
      </c>
      <c r="B5" s="224" t="s">
        <v>173</v>
      </c>
      <c r="C5" s="185" t="s">
        <v>173</v>
      </c>
      <c r="D5" s="55" t="s">
        <v>126</v>
      </c>
      <c r="E5" s="166" t="s">
        <v>55</v>
      </c>
      <c r="F5" s="107" t="s">
        <v>46</v>
      </c>
      <c r="G5" s="37">
        <v>0</v>
      </c>
      <c r="H5" s="37">
        <v>1</v>
      </c>
      <c r="I5" s="37">
        <v>1</v>
      </c>
      <c r="J5" s="37">
        <v>1</v>
      </c>
      <c r="K5" s="37">
        <v>1</v>
      </c>
      <c r="L5" s="37">
        <v>1</v>
      </c>
      <c r="M5" s="37">
        <v>0</v>
      </c>
      <c r="N5" s="36">
        <f t="shared" si="0"/>
        <v>5</v>
      </c>
      <c r="O5" s="37">
        <v>1</v>
      </c>
      <c r="P5" s="37">
        <v>0</v>
      </c>
      <c r="Q5" s="37">
        <v>1</v>
      </c>
      <c r="R5" s="37">
        <v>1</v>
      </c>
      <c r="S5" s="37">
        <v>1</v>
      </c>
      <c r="T5" s="37">
        <v>0</v>
      </c>
      <c r="U5" s="36">
        <f t="shared" si="1"/>
        <v>4</v>
      </c>
      <c r="V5" s="37"/>
      <c r="W5" s="37"/>
      <c r="X5" s="37"/>
      <c r="Y5" s="37"/>
      <c r="Z5" s="37"/>
      <c r="AA5" s="37"/>
      <c r="AB5" s="37"/>
      <c r="AC5" s="36"/>
      <c r="AD5" s="39">
        <f t="shared" si="2"/>
        <v>9</v>
      </c>
      <c r="AE5" s="38"/>
      <c r="AF5" s="40">
        <f>AD5/AC45</f>
        <v>0.5625</v>
      </c>
      <c r="AG5" s="44"/>
    </row>
    <row r="6" spans="1:33" s="45" customFormat="1" ht="16.5">
      <c r="A6" s="223"/>
      <c r="B6" s="225"/>
      <c r="C6" s="185" t="s">
        <v>176</v>
      </c>
      <c r="D6" s="55" t="s">
        <v>64</v>
      </c>
      <c r="E6" s="56" t="s">
        <v>50</v>
      </c>
      <c r="F6" s="107" t="s">
        <v>46</v>
      </c>
      <c r="G6" s="37">
        <v>0</v>
      </c>
      <c r="H6" s="37">
        <v>1</v>
      </c>
      <c r="I6" s="37">
        <v>1</v>
      </c>
      <c r="J6" s="37">
        <v>1</v>
      </c>
      <c r="K6" s="37">
        <v>1</v>
      </c>
      <c r="L6" s="37">
        <v>1</v>
      </c>
      <c r="M6" s="37">
        <v>0</v>
      </c>
      <c r="N6" s="36">
        <f t="shared" si="0"/>
        <v>5</v>
      </c>
      <c r="O6" s="37">
        <v>1</v>
      </c>
      <c r="P6" s="37">
        <v>0</v>
      </c>
      <c r="Q6" s="37">
        <v>1</v>
      </c>
      <c r="R6" s="37">
        <v>1</v>
      </c>
      <c r="S6" s="37">
        <v>1</v>
      </c>
      <c r="T6" s="37">
        <v>0</v>
      </c>
      <c r="U6" s="36">
        <f t="shared" si="1"/>
        <v>4</v>
      </c>
      <c r="V6" s="37"/>
      <c r="W6" s="37"/>
      <c r="X6" s="37"/>
      <c r="Y6" s="37"/>
      <c r="Z6" s="37"/>
      <c r="AA6" s="37"/>
      <c r="AB6" s="37"/>
      <c r="AC6" s="36"/>
      <c r="AD6" s="39">
        <f t="shared" si="2"/>
        <v>9</v>
      </c>
      <c r="AE6" s="38"/>
      <c r="AF6" s="40">
        <f>AD6/AC46</f>
        <v>0.5294117647058824</v>
      </c>
      <c r="AG6" s="44"/>
    </row>
    <row r="7" spans="1:33" s="47" customFormat="1" ht="18.75" customHeight="1">
      <c r="A7" s="223" t="s">
        <v>78</v>
      </c>
      <c r="B7" s="224" t="s">
        <v>174</v>
      </c>
      <c r="C7" s="185" t="s">
        <v>180</v>
      </c>
      <c r="D7" s="55" t="s">
        <v>126</v>
      </c>
      <c r="E7" s="56" t="s">
        <v>51</v>
      </c>
      <c r="F7" s="107" t="s">
        <v>46</v>
      </c>
      <c r="G7" s="37">
        <v>0</v>
      </c>
      <c r="H7" s="37">
        <v>1</v>
      </c>
      <c r="I7" s="37">
        <v>1</v>
      </c>
      <c r="J7" s="37">
        <v>1</v>
      </c>
      <c r="K7" s="165">
        <v>1</v>
      </c>
      <c r="L7" s="37">
        <v>1</v>
      </c>
      <c r="M7" s="37">
        <v>0</v>
      </c>
      <c r="N7" s="36">
        <f t="shared" si="0"/>
        <v>5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0</v>
      </c>
      <c r="U7" s="36">
        <f t="shared" si="1"/>
        <v>5</v>
      </c>
      <c r="V7" s="165"/>
      <c r="W7" s="37"/>
      <c r="X7" s="37"/>
      <c r="Y7" s="37"/>
      <c r="Z7" s="37"/>
      <c r="AA7" s="37"/>
      <c r="AB7" s="37"/>
      <c r="AC7" s="36"/>
      <c r="AD7" s="39">
        <f t="shared" si="2"/>
        <v>10</v>
      </c>
      <c r="AE7" s="42"/>
      <c r="AF7" s="40">
        <f>AD7/AC47</f>
        <v>0.6666666666666666</v>
      </c>
      <c r="AG7" s="46"/>
    </row>
    <row r="8" spans="1:33" s="47" customFormat="1" ht="18.75" customHeight="1">
      <c r="A8" s="223"/>
      <c r="B8" s="225"/>
      <c r="C8" s="185" t="s">
        <v>176</v>
      </c>
      <c r="D8" s="55" t="s">
        <v>64</v>
      </c>
      <c r="E8" s="56" t="s">
        <v>53</v>
      </c>
      <c r="F8" s="107" t="s">
        <v>46</v>
      </c>
      <c r="G8" s="37">
        <v>0</v>
      </c>
      <c r="H8" s="37">
        <v>1</v>
      </c>
      <c r="I8" s="37">
        <v>1</v>
      </c>
      <c r="J8" s="37">
        <v>1</v>
      </c>
      <c r="K8" s="165">
        <v>1</v>
      </c>
      <c r="L8" s="37">
        <v>1</v>
      </c>
      <c r="M8" s="37">
        <v>0</v>
      </c>
      <c r="N8" s="36">
        <f t="shared" si="0"/>
        <v>5</v>
      </c>
      <c r="O8" s="37">
        <v>1</v>
      </c>
      <c r="P8" s="37">
        <v>1</v>
      </c>
      <c r="Q8" s="37">
        <v>1</v>
      </c>
      <c r="R8" s="37">
        <v>1</v>
      </c>
      <c r="S8" s="37">
        <v>1</v>
      </c>
      <c r="T8" s="37">
        <v>0</v>
      </c>
      <c r="U8" s="36">
        <f t="shared" si="1"/>
        <v>5</v>
      </c>
      <c r="V8" s="37"/>
      <c r="W8" s="37"/>
      <c r="X8" s="37"/>
      <c r="Y8" s="37"/>
      <c r="Z8" s="37"/>
      <c r="AA8" s="37"/>
      <c r="AB8" s="37"/>
      <c r="AC8" s="36"/>
      <c r="AD8" s="39">
        <f t="shared" si="2"/>
        <v>10</v>
      </c>
      <c r="AE8" s="42"/>
      <c r="AF8" s="40">
        <f>AD8/AC48</f>
        <v>0.6666666666666666</v>
      </c>
      <c r="AG8" s="46"/>
    </row>
    <row r="9" spans="1:33" s="47" customFormat="1" ht="28.5" customHeight="1">
      <c r="A9" s="223" t="s">
        <v>79</v>
      </c>
      <c r="B9" s="224" t="s">
        <v>175</v>
      </c>
      <c r="C9" s="185" t="s">
        <v>181</v>
      </c>
      <c r="D9" s="55" t="s">
        <v>83</v>
      </c>
      <c r="E9" s="56" t="s">
        <v>55</v>
      </c>
      <c r="F9" s="107" t="s">
        <v>46</v>
      </c>
      <c r="G9" s="37">
        <v>0</v>
      </c>
      <c r="H9" s="37">
        <v>1</v>
      </c>
      <c r="I9" s="37">
        <v>1</v>
      </c>
      <c r="J9" s="37">
        <v>1</v>
      </c>
      <c r="K9" s="37">
        <v>1</v>
      </c>
      <c r="L9" s="37">
        <v>1</v>
      </c>
      <c r="M9" s="37">
        <v>1</v>
      </c>
      <c r="N9" s="36">
        <f t="shared" si="0"/>
        <v>6</v>
      </c>
      <c r="O9" s="37">
        <v>1</v>
      </c>
      <c r="P9" s="37">
        <v>0</v>
      </c>
      <c r="Q9" s="37">
        <v>1</v>
      </c>
      <c r="R9" s="37">
        <v>1</v>
      </c>
      <c r="S9" s="37">
        <v>1</v>
      </c>
      <c r="T9" s="37">
        <v>1</v>
      </c>
      <c r="U9" s="36">
        <f t="shared" si="1"/>
        <v>5</v>
      </c>
      <c r="V9" s="90" t="s">
        <v>74</v>
      </c>
      <c r="W9" s="37">
        <v>1</v>
      </c>
      <c r="X9" s="37">
        <v>1</v>
      </c>
      <c r="Y9" s="37">
        <v>1</v>
      </c>
      <c r="Z9" s="37">
        <v>1</v>
      </c>
      <c r="AA9" s="37">
        <v>1</v>
      </c>
      <c r="AB9" s="37">
        <v>1</v>
      </c>
      <c r="AC9" s="36">
        <f>SUM(W9:AB9)</f>
        <v>6</v>
      </c>
      <c r="AD9" s="39">
        <f t="shared" si="2"/>
        <v>17</v>
      </c>
      <c r="AE9" s="42"/>
      <c r="AF9" s="40">
        <f>AD9/AC45</f>
        <v>1.0625</v>
      </c>
      <c r="AG9" s="46"/>
    </row>
    <row r="10" spans="1:33" s="47" customFormat="1" ht="18.75" customHeight="1">
      <c r="A10" s="223"/>
      <c r="B10" s="225"/>
      <c r="C10" s="185" t="s">
        <v>207</v>
      </c>
      <c r="D10" s="55" t="s">
        <v>131</v>
      </c>
      <c r="E10" s="92" t="s">
        <v>50</v>
      </c>
      <c r="F10" s="108" t="s">
        <v>128</v>
      </c>
      <c r="G10" s="37">
        <v>0</v>
      </c>
      <c r="H10" s="37">
        <v>1</v>
      </c>
      <c r="I10" s="37">
        <v>1</v>
      </c>
      <c r="J10" s="37">
        <v>1</v>
      </c>
      <c r="K10" s="37">
        <v>1</v>
      </c>
      <c r="L10" s="37">
        <v>1</v>
      </c>
      <c r="M10" s="37">
        <v>1</v>
      </c>
      <c r="N10" s="36">
        <f t="shared" si="0"/>
        <v>6</v>
      </c>
      <c r="O10" s="37">
        <v>1</v>
      </c>
      <c r="P10" s="37">
        <v>0</v>
      </c>
      <c r="Q10" s="37">
        <v>1</v>
      </c>
      <c r="R10" s="37">
        <v>1</v>
      </c>
      <c r="S10" s="37">
        <v>1</v>
      </c>
      <c r="T10" s="37">
        <v>1</v>
      </c>
      <c r="U10" s="36">
        <f t="shared" si="1"/>
        <v>5</v>
      </c>
      <c r="V10" s="90" t="s">
        <v>74</v>
      </c>
      <c r="W10" s="37">
        <v>1</v>
      </c>
      <c r="X10" s="37">
        <v>1</v>
      </c>
      <c r="Y10" s="37">
        <v>1</v>
      </c>
      <c r="Z10" s="37">
        <v>1</v>
      </c>
      <c r="AA10" s="37">
        <v>1</v>
      </c>
      <c r="AB10" s="37">
        <v>1</v>
      </c>
      <c r="AC10" s="36">
        <f>SUM(W10:AB10)</f>
        <v>6</v>
      </c>
      <c r="AD10" s="39">
        <f t="shared" si="2"/>
        <v>17</v>
      </c>
      <c r="AE10" s="42"/>
      <c r="AF10" s="40">
        <f>AD10/AC46</f>
        <v>1</v>
      </c>
      <c r="AG10" s="46"/>
    </row>
    <row r="11" spans="1:33" s="47" customFormat="1" ht="28.5" customHeight="1">
      <c r="A11" s="223" t="s">
        <v>80</v>
      </c>
      <c r="B11" s="224" t="s">
        <v>177</v>
      </c>
      <c r="C11" s="185" t="s">
        <v>176</v>
      </c>
      <c r="D11" s="113" t="s">
        <v>82</v>
      </c>
      <c r="E11" s="56" t="s">
        <v>49</v>
      </c>
      <c r="F11" s="107" t="s">
        <v>46</v>
      </c>
      <c r="G11" s="37">
        <v>0</v>
      </c>
      <c r="H11" s="37">
        <v>1</v>
      </c>
      <c r="I11" s="37">
        <v>1</v>
      </c>
      <c r="J11" s="37">
        <v>1</v>
      </c>
      <c r="K11" s="37">
        <v>1</v>
      </c>
      <c r="L11" s="37">
        <v>1</v>
      </c>
      <c r="M11" s="90" t="s">
        <v>129</v>
      </c>
      <c r="N11" s="36">
        <f t="shared" si="0"/>
        <v>5</v>
      </c>
      <c r="O11" s="37">
        <v>1</v>
      </c>
      <c r="P11" s="37">
        <v>1</v>
      </c>
      <c r="Q11" s="37">
        <v>1</v>
      </c>
      <c r="R11" s="37">
        <v>1</v>
      </c>
      <c r="S11" s="37">
        <v>1</v>
      </c>
      <c r="T11" s="37">
        <v>1</v>
      </c>
      <c r="U11" s="36">
        <f t="shared" si="1"/>
        <v>6</v>
      </c>
      <c r="V11" s="37">
        <v>1</v>
      </c>
      <c r="W11" s="37">
        <v>1</v>
      </c>
      <c r="X11" s="37">
        <v>1</v>
      </c>
      <c r="Y11" s="37">
        <v>1</v>
      </c>
      <c r="Z11" s="37">
        <v>1</v>
      </c>
      <c r="AA11" s="37">
        <v>1</v>
      </c>
      <c r="AB11" s="37">
        <v>1</v>
      </c>
      <c r="AC11" s="36">
        <f>SUM(V11:AB11)</f>
        <v>7</v>
      </c>
      <c r="AD11" s="39">
        <f t="shared" si="2"/>
        <v>18</v>
      </c>
      <c r="AE11" s="42"/>
      <c r="AF11" s="40">
        <f>AD11/AC49</f>
        <v>1.125</v>
      </c>
      <c r="AG11" s="46"/>
    </row>
    <row r="12" spans="1:33" s="47" customFormat="1" ht="18" customHeight="1">
      <c r="A12" s="223"/>
      <c r="B12" s="225"/>
      <c r="C12" s="185" t="s">
        <v>208</v>
      </c>
      <c r="D12" s="113" t="s">
        <v>209</v>
      </c>
      <c r="E12" s="56" t="s">
        <v>55</v>
      </c>
      <c r="F12" s="107" t="s">
        <v>47</v>
      </c>
      <c r="G12" s="37">
        <v>0</v>
      </c>
      <c r="H12" s="37">
        <v>1</v>
      </c>
      <c r="I12" s="37">
        <v>0</v>
      </c>
      <c r="J12" s="37">
        <v>0</v>
      </c>
      <c r="K12" s="37">
        <v>1</v>
      </c>
      <c r="L12" s="37">
        <v>1</v>
      </c>
      <c r="M12" s="37">
        <v>1</v>
      </c>
      <c r="N12" s="36">
        <f t="shared" si="0"/>
        <v>4</v>
      </c>
      <c r="O12" s="37">
        <v>1</v>
      </c>
      <c r="P12" s="37">
        <v>1</v>
      </c>
      <c r="Q12" s="37">
        <v>1</v>
      </c>
      <c r="R12" s="37">
        <v>1</v>
      </c>
      <c r="S12" s="37">
        <v>1</v>
      </c>
      <c r="T12" s="37">
        <v>1</v>
      </c>
      <c r="U12" s="36">
        <f t="shared" si="1"/>
        <v>6</v>
      </c>
      <c r="V12" s="90" t="s">
        <v>74</v>
      </c>
      <c r="W12" s="37">
        <v>1</v>
      </c>
      <c r="X12" s="37">
        <v>1</v>
      </c>
      <c r="Y12" s="37">
        <v>1</v>
      </c>
      <c r="Z12" s="37">
        <v>1</v>
      </c>
      <c r="AA12" s="37">
        <v>0</v>
      </c>
      <c r="AB12" s="37">
        <v>0</v>
      </c>
      <c r="AC12" s="36">
        <f>SUM(W12:AB12)</f>
        <v>4</v>
      </c>
      <c r="AD12" s="39">
        <f t="shared" si="2"/>
        <v>14</v>
      </c>
      <c r="AE12" s="42"/>
      <c r="AF12" s="40">
        <f>AD12/AC45</f>
        <v>0.875</v>
      </c>
      <c r="AG12" s="46"/>
    </row>
    <row r="13" spans="1:33" s="47" customFormat="1" ht="28.5" customHeight="1">
      <c r="A13" s="228" t="s">
        <v>81</v>
      </c>
      <c r="B13" s="224" t="s">
        <v>180</v>
      </c>
      <c r="C13" s="194" t="s">
        <v>181</v>
      </c>
      <c r="D13" s="55" t="s">
        <v>82</v>
      </c>
      <c r="E13" s="56" t="s">
        <v>55</v>
      </c>
      <c r="F13" s="107" t="s">
        <v>46</v>
      </c>
      <c r="G13" s="37">
        <v>0</v>
      </c>
      <c r="H13" s="37">
        <v>1</v>
      </c>
      <c r="I13" s="37">
        <v>0</v>
      </c>
      <c r="J13" s="37">
        <v>1</v>
      </c>
      <c r="K13" s="37">
        <v>1</v>
      </c>
      <c r="L13" s="37">
        <v>1</v>
      </c>
      <c r="M13" s="37">
        <v>1</v>
      </c>
      <c r="N13" s="36">
        <f t="shared" si="0"/>
        <v>5</v>
      </c>
      <c r="O13" s="37"/>
      <c r="P13" s="37"/>
      <c r="Q13" s="37"/>
      <c r="R13" s="37"/>
      <c r="S13" s="37"/>
      <c r="T13" s="37"/>
      <c r="U13" s="36">
        <f t="shared" si="1"/>
        <v>0</v>
      </c>
      <c r="V13" s="37"/>
      <c r="W13" s="37"/>
      <c r="X13" s="37"/>
      <c r="Y13" s="37"/>
      <c r="Z13" s="37"/>
      <c r="AA13" s="37"/>
      <c r="AB13" s="37"/>
      <c r="AC13" s="36"/>
      <c r="AD13" s="39">
        <f t="shared" si="2"/>
        <v>5</v>
      </c>
      <c r="AE13" s="32"/>
      <c r="AF13" s="40">
        <f>AD13/AC47</f>
        <v>0.3333333333333333</v>
      </c>
      <c r="AG13" s="46"/>
    </row>
    <row r="14" spans="1:33" s="47" customFormat="1" ht="19.5" customHeight="1">
      <c r="A14" s="229"/>
      <c r="B14" s="225"/>
      <c r="C14" s="194" t="s">
        <v>180</v>
      </c>
      <c r="D14" s="55" t="s">
        <v>209</v>
      </c>
      <c r="E14" s="56" t="s">
        <v>50</v>
      </c>
      <c r="F14" s="107" t="s">
        <v>47</v>
      </c>
      <c r="G14" s="37">
        <v>0</v>
      </c>
      <c r="H14" s="37">
        <v>0</v>
      </c>
      <c r="I14" s="37">
        <v>1</v>
      </c>
      <c r="J14" s="37">
        <v>1</v>
      </c>
      <c r="K14" s="37">
        <v>1</v>
      </c>
      <c r="L14" s="37">
        <v>1</v>
      </c>
      <c r="M14" s="37">
        <v>1</v>
      </c>
      <c r="N14" s="36">
        <f t="shared" si="0"/>
        <v>5</v>
      </c>
      <c r="O14" s="37"/>
      <c r="P14" s="37"/>
      <c r="Q14" s="37"/>
      <c r="R14" s="167"/>
      <c r="S14" s="37"/>
      <c r="T14" s="37"/>
      <c r="U14" s="36">
        <f t="shared" si="1"/>
        <v>0</v>
      </c>
      <c r="V14" s="37"/>
      <c r="W14" s="37"/>
      <c r="X14" s="37"/>
      <c r="Y14" s="37"/>
      <c r="Z14" s="37"/>
      <c r="AA14" s="37"/>
      <c r="AB14" s="37"/>
      <c r="AC14" s="36"/>
      <c r="AD14" s="39">
        <f t="shared" si="2"/>
        <v>5</v>
      </c>
      <c r="AE14" s="32"/>
      <c r="AF14" s="40">
        <f>AD14/AC48</f>
        <v>0.3333333333333333</v>
      </c>
      <c r="AG14" s="46"/>
    </row>
    <row r="15" spans="1:33" s="47" customFormat="1" ht="19.5" customHeight="1">
      <c r="A15" s="116" t="s">
        <v>13</v>
      </c>
      <c r="B15" s="194" t="s">
        <v>181</v>
      </c>
      <c r="C15" s="194" t="s">
        <v>206</v>
      </c>
      <c r="D15" s="55" t="s">
        <v>84</v>
      </c>
      <c r="E15" s="56" t="s">
        <v>49</v>
      </c>
      <c r="F15" s="107" t="s">
        <v>46</v>
      </c>
      <c r="G15" s="37">
        <v>0</v>
      </c>
      <c r="H15" s="37">
        <v>1</v>
      </c>
      <c r="I15" s="37">
        <v>1</v>
      </c>
      <c r="J15" s="37">
        <v>1</v>
      </c>
      <c r="K15" s="37">
        <v>1</v>
      </c>
      <c r="L15" s="37">
        <v>1</v>
      </c>
      <c r="M15" s="90" t="s">
        <v>129</v>
      </c>
      <c r="N15" s="36">
        <f t="shared" si="0"/>
        <v>5</v>
      </c>
      <c r="O15" s="37">
        <v>0</v>
      </c>
      <c r="P15" s="37">
        <v>1</v>
      </c>
      <c r="Q15" s="37">
        <v>1</v>
      </c>
      <c r="R15" s="37">
        <v>1</v>
      </c>
      <c r="S15" s="37">
        <v>1</v>
      </c>
      <c r="T15" s="37">
        <v>1</v>
      </c>
      <c r="U15" s="36">
        <f t="shared" si="1"/>
        <v>5</v>
      </c>
      <c r="V15" s="37">
        <v>1</v>
      </c>
      <c r="W15" s="37">
        <v>1</v>
      </c>
      <c r="X15" s="37">
        <v>1</v>
      </c>
      <c r="Y15" s="37">
        <v>1</v>
      </c>
      <c r="Z15" s="37">
        <v>1</v>
      </c>
      <c r="AA15" s="37">
        <v>1</v>
      </c>
      <c r="AB15" s="37">
        <v>1</v>
      </c>
      <c r="AC15" s="36">
        <f>SUM(V15:AB15)</f>
        <v>7</v>
      </c>
      <c r="AD15" s="39">
        <f t="shared" si="2"/>
        <v>17</v>
      </c>
      <c r="AE15" s="32"/>
      <c r="AF15" s="40">
        <f>AD15/AC49</f>
        <v>1.0625</v>
      </c>
      <c r="AG15" s="46"/>
    </row>
    <row r="16" spans="1:33" s="47" customFormat="1" ht="19.5" customHeight="1">
      <c r="A16" s="117" t="s">
        <v>14</v>
      </c>
      <c r="B16" s="194" t="s">
        <v>182</v>
      </c>
      <c r="C16" s="194" t="s">
        <v>172</v>
      </c>
      <c r="D16" s="55" t="s">
        <v>84</v>
      </c>
      <c r="E16" s="56" t="s">
        <v>50</v>
      </c>
      <c r="F16" s="107" t="s">
        <v>46</v>
      </c>
      <c r="G16" s="37">
        <v>0</v>
      </c>
      <c r="H16" s="37">
        <v>1</v>
      </c>
      <c r="I16" s="37">
        <v>0</v>
      </c>
      <c r="J16" s="37">
        <v>1</v>
      </c>
      <c r="K16" s="37">
        <v>1</v>
      </c>
      <c r="L16" s="37">
        <v>1</v>
      </c>
      <c r="M16" s="37">
        <v>0</v>
      </c>
      <c r="N16" s="36">
        <f t="shared" si="0"/>
        <v>4</v>
      </c>
      <c r="O16" s="37">
        <v>1</v>
      </c>
      <c r="P16" s="37">
        <v>1</v>
      </c>
      <c r="Q16" s="37">
        <v>1</v>
      </c>
      <c r="R16" s="37">
        <v>1</v>
      </c>
      <c r="S16" s="37">
        <v>1</v>
      </c>
      <c r="T16" s="37">
        <v>1</v>
      </c>
      <c r="U16" s="36">
        <f t="shared" si="1"/>
        <v>6</v>
      </c>
      <c r="V16" s="90" t="s">
        <v>74</v>
      </c>
      <c r="W16" s="37">
        <v>1</v>
      </c>
      <c r="X16" s="37">
        <v>1</v>
      </c>
      <c r="Y16" s="37">
        <v>1</v>
      </c>
      <c r="Z16" s="37">
        <v>1</v>
      </c>
      <c r="AA16" s="37">
        <v>1</v>
      </c>
      <c r="AB16" s="37">
        <v>1</v>
      </c>
      <c r="AC16" s="36">
        <f>SUM(W16:AB16)</f>
        <v>6</v>
      </c>
      <c r="AD16" s="39">
        <f t="shared" si="2"/>
        <v>16</v>
      </c>
      <c r="AE16" s="32"/>
      <c r="AF16" s="40">
        <f>AD16/AC46</f>
        <v>0.9411764705882353</v>
      </c>
      <c r="AG16" s="46"/>
    </row>
    <row r="17" spans="1:33" s="47" customFormat="1" ht="18" customHeight="1" thickBot="1">
      <c r="A17" s="126" t="s">
        <v>15</v>
      </c>
      <c r="B17" s="195" t="s">
        <v>183</v>
      </c>
      <c r="C17" s="195" t="s">
        <v>179</v>
      </c>
      <c r="D17" s="127" t="s">
        <v>84</v>
      </c>
      <c r="E17" s="128" t="s">
        <v>49</v>
      </c>
      <c r="F17" s="129" t="s">
        <v>46</v>
      </c>
      <c r="G17" s="130">
        <v>0</v>
      </c>
      <c r="H17" s="130">
        <v>1</v>
      </c>
      <c r="I17" s="130">
        <v>1</v>
      </c>
      <c r="J17" s="130">
        <v>1</v>
      </c>
      <c r="K17" s="130">
        <v>1</v>
      </c>
      <c r="L17" s="130">
        <v>0</v>
      </c>
      <c r="M17" s="168" t="s">
        <v>129</v>
      </c>
      <c r="N17" s="131">
        <f t="shared" si="0"/>
        <v>4</v>
      </c>
      <c r="O17" s="130">
        <v>0</v>
      </c>
      <c r="P17" s="130">
        <v>0</v>
      </c>
      <c r="Q17" s="130">
        <v>1</v>
      </c>
      <c r="R17" s="130">
        <v>1</v>
      </c>
      <c r="S17" s="130">
        <v>1</v>
      </c>
      <c r="T17" s="130">
        <v>1</v>
      </c>
      <c r="U17" s="131">
        <f t="shared" si="1"/>
        <v>4</v>
      </c>
      <c r="V17" s="200" t="s">
        <v>210</v>
      </c>
      <c r="W17" s="130">
        <v>1</v>
      </c>
      <c r="X17" s="130">
        <v>1</v>
      </c>
      <c r="Y17" s="130">
        <v>0</v>
      </c>
      <c r="Z17" s="130">
        <v>1</v>
      </c>
      <c r="AA17" s="130">
        <v>1</v>
      </c>
      <c r="AB17" s="130">
        <v>1</v>
      </c>
      <c r="AC17" s="131">
        <f>SUM(W17:AB17)</f>
        <v>5</v>
      </c>
      <c r="AD17" s="132">
        <f t="shared" si="2"/>
        <v>13</v>
      </c>
      <c r="AE17" s="133"/>
      <c r="AF17" s="134">
        <f>AD17/AC47</f>
        <v>0.8666666666666667</v>
      </c>
      <c r="AG17" s="46"/>
    </row>
    <row r="18" spans="1:33" s="47" customFormat="1" ht="18" customHeight="1" thickTop="1">
      <c r="A18" s="234" t="s">
        <v>85</v>
      </c>
      <c r="B18" s="230" t="s">
        <v>184</v>
      </c>
      <c r="C18" s="186"/>
      <c r="D18" s="58" t="s">
        <v>130</v>
      </c>
      <c r="E18" s="119" t="s">
        <v>53</v>
      </c>
      <c r="F18" s="120" t="s">
        <v>47</v>
      </c>
      <c r="G18" s="121">
        <v>0</v>
      </c>
      <c r="H18" s="121">
        <v>0</v>
      </c>
      <c r="I18" s="121">
        <v>0</v>
      </c>
      <c r="J18" s="121">
        <v>1</v>
      </c>
      <c r="K18" s="121">
        <v>1</v>
      </c>
      <c r="L18" s="121">
        <v>0</v>
      </c>
      <c r="M18" s="105" t="s">
        <v>129</v>
      </c>
      <c r="N18" s="122">
        <f t="shared" si="0"/>
        <v>2</v>
      </c>
      <c r="O18" s="121"/>
      <c r="P18" s="121"/>
      <c r="Q18" s="121"/>
      <c r="R18" s="121"/>
      <c r="S18" s="121"/>
      <c r="T18" s="121">
        <v>0</v>
      </c>
      <c r="U18" s="122">
        <f t="shared" si="1"/>
        <v>0</v>
      </c>
      <c r="V18" s="170"/>
      <c r="W18" s="121"/>
      <c r="X18" s="121"/>
      <c r="Y18" s="121"/>
      <c r="Z18" s="121"/>
      <c r="AA18" s="121"/>
      <c r="AB18" s="121"/>
      <c r="AC18" s="122"/>
      <c r="AD18" s="123">
        <f t="shared" si="2"/>
        <v>2</v>
      </c>
      <c r="AE18" s="124"/>
      <c r="AF18" s="125">
        <f>AD18/AC48</f>
        <v>0.13333333333333333</v>
      </c>
      <c r="AG18" s="46"/>
    </row>
    <row r="19" spans="1:33" s="47" customFormat="1" ht="18" customHeight="1">
      <c r="A19" s="235"/>
      <c r="B19" s="231"/>
      <c r="C19" s="187"/>
      <c r="D19" s="99" t="s">
        <v>131</v>
      </c>
      <c r="E19" s="59" t="s">
        <v>51</v>
      </c>
      <c r="F19" s="111" t="s">
        <v>52</v>
      </c>
      <c r="G19" s="121">
        <v>0</v>
      </c>
      <c r="H19" s="43">
        <v>0</v>
      </c>
      <c r="I19" s="43">
        <v>0</v>
      </c>
      <c r="J19" s="43">
        <v>1</v>
      </c>
      <c r="K19" s="43">
        <v>1</v>
      </c>
      <c r="L19" s="43">
        <v>0</v>
      </c>
      <c r="M19" s="105" t="s">
        <v>129</v>
      </c>
      <c r="N19" s="36">
        <f t="shared" si="0"/>
        <v>2</v>
      </c>
      <c r="O19" s="43"/>
      <c r="P19" s="43"/>
      <c r="Q19" s="43"/>
      <c r="R19" s="43"/>
      <c r="S19" s="43"/>
      <c r="T19" s="43">
        <v>0</v>
      </c>
      <c r="U19" s="36">
        <f t="shared" si="1"/>
        <v>0</v>
      </c>
      <c r="V19" s="43"/>
      <c r="W19" s="43"/>
      <c r="X19" s="43"/>
      <c r="Y19" s="43"/>
      <c r="Z19" s="43"/>
      <c r="AA19" s="43"/>
      <c r="AB19" s="43"/>
      <c r="AC19" s="36"/>
      <c r="AD19" s="39">
        <f t="shared" si="2"/>
        <v>2</v>
      </c>
      <c r="AE19" s="32"/>
      <c r="AF19" s="103">
        <f>AD19/AC48</f>
        <v>0.13333333333333333</v>
      </c>
      <c r="AG19" s="46"/>
    </row>
    <row r="20" spans="1:33" s="47" customFormat="1" ht="18" customHeight="1">
      <c r="A20" s="235"/>
      <c r="B20" s="232"/>
      <c r="C20" s="187"/>
      <c r="D20" s="99" t="s">
        <v>132</v>
      </c>
      <c r="E20" s="59" t="s">
        <v>50</v>
      </c>
      <c r="F20" s="111" t="s">
        <v>47</v>
      </c>
      <c r="G20" s="121">
        <v>0</v>
      </c>
      <c r="H20" s="43">
        <v>0</v>
      </c>
      <c r="I20" s="43">
        <v>0</v>
      </c>
      <c r="J20" s="43">
        <v>1</v>
      </c>
      <c r="K20" s="43">
        <v>1</v>
      </c>
      <c r="L20" s="43">
        <v>0</v>
      </c>
      <c r="M20" s="105" t="s">
        <v>129</v>
      </c>
      <c r="N20" s="36">
        <f t="shared" si="0"/>
        <v>2</v>
      </c>
      <c r="O20" s="43"/>
      <c r="P20" s="43"/>
      <c r="Q20" s="43"/>
      <c r="R20" s="43"/>
      <c r="S20" s="43"/>
      <c r="T20" s="43">
        <v>0</v>
      </c>
      <c r="U20" s="36">
        <f t="shared" si="1"/>
        <v>0</v>
      </c>
      <c r="V20" s="105"/>
      <c r="W20" s="43"/>
      <c r="X20" s="43"/>
      <c r="Y20" s="43"/>
      <c r="Z20" s="43"/>
      <c r="AA20" s="43"/>
      <c r="AB20" s="43"/>
      <c r="AC20" s="36"/>
      <c r="AD20" s="39">
        <f t="shared" si="2"/>
        <v>2</v>
      </c>
      <c r="AE20" s="32"/>
      <c r="AF20" s="103">
        <f>AD20/AC47</f>
        <v>0.13333333333333333</v>
      </c>
      <c r="AG20" s="46"/>
    </row>
    <row r="21" spans="1:33" s="45" customFormat="1" ht="16.5">
      <c r="A21" s="212" t="s">
        <v>88</v>
      </c>
      <c r="B21" s="233" t="s">
        <v>186</v>
      </c>
      <c r="C21" s="186" t="s">
        <v>170</v>
      </c>
      <c r="D21" s="58" t="s">
        <v>86</v>
      </c>
      <c r="E21" s="59" t="s">
        <v>49</v>
      </c>
      <c r="F21" s="111" t="s">
        <v>47</v>
      </c>
      <c r="G21" s="121">
        <v>0</v>
      </c>
      <c r="H21" s="43">
        <v>0</v>
      </c>
      <c r="I21" s="43">
        <v>1</v>
      </c>
      <c r="J21" s="43">
        <v>1</v>
      </c>
      <c r="K21" s="43">
        <v>0</v>
      </c>
      <c r="L21" s="43">
        <v>0</v>
      </c>
      <c r="M21" s="105" t="s">
        <v>129</v>
      </c>
      <c r="N21" s="36">
        <f t="shared" si="0"/>
        <v>2</v>
      </c>
      <c r="O21" s="43">
        <v>0</v>
      </c>
      <c r="P21" s="43">
        <v>1</v>
      </c>
      <c r="Q21" s="43">
        <v>1</v>
      </c>
      <c r="R21" s="43">
        <v>1</v>
      </c>
      <c r="S21" s="43">
        <v>0</v>
      </c>
      <c r="T21" s="43">
        <v>0</v>
      </c>
      <c r="U21" s="36">
        <f t="shared" si="1"/>
        <v>3</v>
      </c>
      <c r="V21" s="105"/>
      <c r="W21" s="43"/>
      <c r="X21" s="43"/>
      <c r="Y21" s="43"/>
      <c r="Z21" s="43"/>
      <c r="AA21" s="43"/>
      <c r="AB21" s="43"/>
      <c r="AC21" s="36"/>
      <c r="AD21" s="39">
        <f t="shared" si="2"/>
        <v>5</v>
      </c>
      <c r="AE21" s="38"/>
      <c r="AF21" s="103">
        <f>AD21/AC49</f>
        <v>0.3125</v>
      </c>
      <c r="AG21" s="44"/>
    </row>
    <row r="22" spans="1:33" s="47" customFormat="1" ht="16.5">
      <c r="A22" s="213"/>
      <c r="B22" s="231"/>
      <c r="C22" s="187" t="s">
        <v>190</v>
      </c>
      <c r="D22" s="99" t="s">
        <v>87</v>
      </c>
      <c r="E22" s="59" t="s">
        <v>53</v>
      </c>
      <c r="F22" s="111" t="s">
        <v>52</v>
      </c>
      <c r="G22" s="121">
        <v>0</v>
      </c>
      <c r="H22" s="43">
        <v>1</v>
      </c>
      <c r="I22" s="43">
        <v>1</v>
      </c>
      <c r="J22" s="43">
        <v>0</v>
      </c>
      <c r="K22" s="43">
        <v>0</v>
      </c>
      <c r="L22" s="43">
        <v>0</v>
      </c>
      <c r="M22" s="105" t="s">
        <v>129</v>
      </c>
      <c r="N22" s="36">
        <f t="shared" si="0"/>
        <v>2</v>
      </c>
      <c r="O22" s="43">
        <v>0</v>
      </c>
      <c r="P22" s="43">
        <v>1</v>
      </c>
      <c r="Q22" s="43">
        <v>1</v>
      </c>
      <c r="R22" s="43">
        <v>1</v>
      </c>
      <c r="S22" s="43">
        <v>0</v>
      </c>
      <c r="T22" s="43">
        <v>0</v>
      </c>
      <c r="U22" s="36">
        <f t="shared" si="1"/>
        <v>3</v>
      </c>
      <c r="V22" s="105"/>
      <c r="W22" s="43"/>
      <c r="X22" s="43"/>
      <c r="Y22" s="43"/>
      <c r="Z22" s="43"/>
      <c r="AA22" s="43"/>
      <c r="AB22" s="43"/>
      <c r="AC22" s="36"/>
      <c r="AD22" s="39">
        <f t="shared" si="2"/>
        <v>5</v>
      </c>
      <c r="AE22" s="38"/>
      <c r="AF22" s="103">
        <f>AD22/AC49</f>
        <v>0.3125</v>
      </c>
      <c r="AG22" s="46"/>
    </row>
    <row r="23" spans="1:33" s="47" customFormat="1" ht="16.5" customHeight="1">
      <c r="A23" s="213"/>
      <c r="B23" s="232"/>
      <c r="C23" s="187" t="s">
        <v>185</v>
      </c>
      <c r="D23" s="99" t="s">
        <v>91</v>
      </c>
      <c r="E23" s="59" t="s">
        <v>55</v>
      </c>
      <c r="F23" s="111" t="s">
        <v>47</v>
      </c>
      <c r="G23" s="121">
        <v>0</v>
      </c>
      <c r="H23" s="43">
        <v>0</v>
      </c>
      <c r="I23" s="43">
        <v>0</v>
      </c>
      <c r="J23" s="43">
        <v>0</v>
      </c>
      <c r="K23" s="43">
        <v>1</v>
      </c>
      <c r="L23" s="43">
        <v>1</v>
      </c>
      <c r="M23" s="105" t="s">
        <v>129</v>
      </c>
      <c r="N23" s="36">
        <f t="shared" si="0"/>
        <v>2</v>
      </c>
      <c r="O23" s="43">
        <v>0</v>
      </c>
      <c r="P23" s="43">
        <v>1</v>
      </c>
      <c r="Q23" s="43">
        <v>1</v>
      </c>
      <c r="R23" s="43">
        <v>0</v>
      </c>
      <c r="S23" s="43">
        <v>0</v>
      </c>
      <c r="T23" s="43">
        <v>0</v>
      </c>
      <c r="U23" s="36">
        <f t="shared" si="1"/>
        <v>2</v>
      </c>
      <c r="V23" s="105"/>
      <c r="W23" s="43"/>
      <c r="X23" s="43"/>
      <c r="Y23" s="43"/>
      <c r="Z23" s="43"/>
      <c r="AA23" s="43"/>
      <c r="AB23" s="43"/>
      <c r="AC23" s="36"/>
      <c r="AD23" s="39">
        <f t="shared" si="2"/>
        <v>4</v>
      </c>
      <c r="AE23" s="42"/>
      <c r="AF23" s="103">
        <f>AD23/AC48</f>
        <v>0.26666666666666666</v>
      </c>
      <c r="AG23" s="46"/>
    </row>
    <row r="24" spans="1:33" s="47" customFormat="1" ht="31.5" customHeight="1">
      <c r="A24" s="159" t="s">
        <v>7</v>
      </c>
      <c r="B24" s="196" t="s">
        <v>187</v>
      </c>
      <c r="C24" s="187" t="s">
        <v>185</v>
      </c>
      <c r="D24" s="58" t="s">
        <v>67</v>
      </c>
      <c r="E24" s="59" t="s">
        <v>50</v>
      </c>
      <c r="F24" s="111" t="s">
        <v>133</v>
      </c>
      <c r="G24" s="121">
        <v>0</v>
      </c>
      <c r="H24" s="43">
        <v>1</v>
      </c>
      <c r="I24" s="43">
        <v>0</v>
      </c>
      <c r="J24" s="43">
        <v>0</v>
      </c>
      <c r="K24" s="43">
        <v>1</v>
      </c>
      <c r="L24" s="43">
        <v>1</v>
      </c>
      <c r="M24" s="105" t="s">
        <v>129</v>
      </c>
      <c r="N24" s="36">
        <f t="shared" si="0"/>
        <v>3</v>
      </c>
      <c r="O24" s="43">
        <v>1</v>
      </c>
      <c r="P24" s="43">
        <v>0</v>
      </c>
      <c r="Q24" s="43">
        <v>1</v>
      </c>
      <c r="R24" s="43">
        <v>1</v>
      </c>
      <c r="S24" s="43">
        <v>1</v>
      </c>
      <c r="T24" s="43">
        <v>1</v>
      </c>
      <c r="U24" s="36">
        <f t="shared" si="1"/>
        <v>5</v>
      </c>
      <c r="V24" s="105" t="s">
        <v>74</v>
      </c>
      <c r="W24" s="43">
        <v>1</v>
      </c>
      <c r="X24" s="43">
        <v>1</v>
      </c>
      <c r="Y24" s="43">
        <v>1</v>
      </c>
      <c r="Z24" s="43">
        <v>1</v>
      </c>
      <c r="AA24" s="43">
        <v>1</v>
      </c>
      <c r="AB24" s="43">
        <v>1</v>
      </c>
      <c r="AC24" s="36">
        <f>SUM(W24:AB24)</f>
        <v>6</v>
      </c>
      <c r="AD24" s="39">
        <f t="shared" si="2"/>
        <v>14</v>
      </c>
      <c r="AE24" s="42"/>
      <c r="AF24" s="103">
        <f>AD24/AC46</f>
        <v>0.8235294117647058</v>
      </c>
      <c r="AG24" s="46"/>
    </row>
    <row r="25" spans="1:33" s="47" customFormat="1" ht="28.5">
      <c r="A25" s="118" t="s">
        <v>8</v>
      </c>
      <c r="B25" s="188" t="s">
        <v>188</v>
      </c>
      <c r="C25" s="188" t="s">
        <v>211</v>
      </c>
      <c r="D25" s="58" t="s">
        <v>67</v>
      </c>
      <c r="E25" s="59" t="s">
        <v>53</v>
      </c>
      <c r="F25" s="111" t="s">
        <v>133</v>
      </c>
      <c r="G25" s="121">
        <v>0</v>
      </c>
      <c r="H25" s="43">
        <v>1</v>
      </c>
      <c r="I25" s="43">
        <v>1</v>
      </c>
      <c r="J25" s="43">
        <v>1</v>
      </c>
      <c r="K25" s="43">
        <v>1</v>
      </c>
      <c r="L25" s="43">
        <v>1</v>
      </c>
      <c r="M25" s="105" t="s">
        <v>129</v>
      </c>
      <c r="N25" s="36">
        <f t="shared" si="0"/>
        <v>5</v>
      </c>
      <c r="O25" s="43">
        <v>1</v>
      </c>
      <c r="P25" s="43">
        <v>1</v>
      </c>
      <c r="Q25" s="43">
        <v>1</v>
      </c>
      <c r="R25" s="43">
        <v>1</v>
      </c>
      <c r="S25" s="43">
        <v>1</v>
      </c>
      <c r="T25" s="43">
        <v>1</v>
      </c>
      <c r="U25" s="36">
        <f t="shared" si="1"/>
        <v>6</v>
      </c>
      <c r="V25" s="43">
        <v>1</v>
      </c>
      <c r="W25" s="43">
        <v>1</v>
      </c>
      <c r="X25" s="43">
        <v>1</v>
      </c>
      <c r="Y25" s="43">
        <v>1</v>
      </c>
      <c r="Z25" s="43">
        <v>1</v>
      </c>
      <c r="AA25" s="43">
        <v>1</v>
      </c>
      <c r="AB25" s="43">
        <v>1</v>
      </c>
      <c r="AC25" s="36">
        <f>SUM(V25:AB25)</f>
        <v>7</v>
      </c>
      <c r="AD25" s="39">
        <f t="shared" si="2"/>
        <v>18</v>
      </c>
      <c r="AE25" s="42"/>
      <c r="AF25" s="103">
        <f>AD25/AC48</f>
        <v>1.2</v>
      </c>
      <c r="AG25" s="46"/>
    </row>
    <row r="26" spans="1:33" s="47" customFormat="1" ht="16.5">
      <c r="A26" s="158" t="s">
        <v>16</v>
      </c>
      <c r="B26" s="196" t="s">
        <v>189</v>
      </c>
      <c r="C26" s="186" t="s">
        <v>212</v>
      </c>
      <c r="D26" s="58" t="s">
        <v>68</v>
      </c>
      <c r="E26" s="59" t="s">
        <v>53</v>
      </c>
      <c r="F26" s="111" t="s">
        <v>133</v>
      </c>
      <c r="G26" s="121">
        <v>0</v>
      </c>
      <c r="H26" s="43">
        <v>0</v>
      </c>
      <c r="I26" s="43">
        <v>1</v>
      </c>
      <c r="J26" s="43">
        <v>1</v>
      </c>
      <c r="K26" s="43">
        <v>1</v>
      </c>
      <c r="L26" s="43">
        <v>1</v>
      </c>
      <c r="M26" s="105" t="s">
        <v>129</v>
      </c>
      <c r="N26" s="36">
        <f t="shared" si="0"/>
        <v>4</v>
      </c>
      <c r="O26" s="43">
        <v>0</v>
      </c>
      <c r="P26" s="43">
        <v>1</v>
      </c>
      <c r="Q26" s="43">
        <v>1</v>
      </c>
      <c r="R26" s="43">
        <v>1</v>
      </c>
      <c r="S26" s="43">
        <v>1</v>
      </c>
      <c r="T26" s="43">
        <v>1</v>
      </c>
      <c r="U26" s="36">
        <f t="shared" si="1"/>
        <v>5</v>
      </c>
      <c r="V26" s="105" t="s">
        <v>74</v>
      </c>
      <c r="W26" s="43">
        <v>1</v>
      </c>
      <c r="X26" s="43">
        <v>1</v>
      </c>
      <c r="Y26" s="43">
        <v>1</v>
      </c>
      <c r="Z26" s="43">
        <v>0</v>
      </c>
      <c r="AA26" s="43">
        <v>1</v>
      </c>
      <c r="AB26" s="43">
        <v>1</v>
      </c>
      <c r="AC26" s="36">
        <f>SUM(W26:AB26)</f>
        <v>5</v>
      </c>
      <c r="AD26" s="39">
        <f t="shared" si="2"/>
        <v>14</v>
      </c>
      <c r="AE26" s="42"/>
      <c r="AF26" s="103">
        <f>AD26/AC48</f>
        <v>0.9333333333333333</v>
      </c>
      <c r="AG26" s="46"/>
    </row>
    <row r="27" spans="1:33" s="45" customFormat="1" ht="32.25" customHeight="1" thickBot="1">
      <c r="A27" s="141" t="s">
        <v>17</v>
      </c>
      <c r="B27" s="197" t="s">
        <v>191</v>
      </c>
      <c r="C27" s="201" t="s">
        <v>213</v>
      </c>
      <c r="D27" s="142" t="s">
        <v>69</v>
      </c>
      <c r="E27" s="143" t="s">
        <v>55</v>
      </c>
      <c r="F27" s="144" t="s">
        <v>133</v>
      </c>
      <c r="G27" s="145">
        <v>0</v>
      </c>
      <c r="H27" s="145">
        <v>1</v>
      </c>
      <c r="I27" s="145">
        <v>0</v>
      </c>
      <c r="J27" s="145">
        <v>0</v>
      </c>
      <c r="K27" s="145">
        <v>1</v>
      </c>
      <c r="L27" s="145">
        <v>1</v>
      </c>
      <c r="M27" s="146" t="s">
        <v>129</v>
      </c>
      <c r="N27" s="131">
        <f t="shared" si="0"/>
        <v>3</v>
      </c>
      <c r="O27" s="145">
        <v>1</v>
      </c>
      <c r="P27" s="145">
        <v>0</v>
      </c>
      <c r="Q27" s="145">
        <v>1</v>
      </c>
      <c r="R27" s="145">
        <v>1</v>
      </c>
      <c r="S27" s="145">
        <v>1</v>
      </c>
      <c r="T27" s="145">
        <v>1</v>
      </c>
      <c r="U27" s="131">
        <f t="shared" si="1"/>
        <v>5</v>
      </c>
      <c r="V27" s="145">
        <v>1</v>
      </c>
      <c r="W27" s="145">
        <v>1</v>
      </c>
      <c r="X27" s="145">
        <v>1</v>
      </c>
      <c r="Y27" s="145">
        <v>1</v>
      </c>
      <c r="Z27" s="145">
        <v>1</v>
      </c>
      <c r="AA27" s="145">
        <v>1</v>
      </c>
      <c r="AB27" s="145">
        <v>1</v>
      </c>
      <c r="AC27" s="131">
        <f>SUM(V27:AB27)</f>
        <v>7</v>
      </c>
      <c r="AD27" s="132">
        <f t="shared" si="2"/>
        <v>15</v>
      </c>
      <c r="AE27" s="147"/>
      <c r="AF27" s="148">
        <f>AD27/AC45</f>
        <v>0.9375</v>
      </c>
      <c r="AG27" s="44"/>
    </row>
    <row r="28" spans="1:33" s="45" customFormat="1" ht="17.25" thickTop="1">
      <c r="A28" s="214" t="s">
        <v>89</v>
      </c>
      <c r="B28" s="227" t="s">
        <v>192</v>
      </c>
      <c r="C28" s="189" t="s">
        <v>194</v>
      </c>
      <c r="D28" s="135" t="s">
        <v>65</v>
      </c>
      <c r="E28" s="136" t="s">
        <v>55</v>
      </c>
      <c r="F28" s="137" t="s">
        <v>52</v>
      </c>
      <c r="G28" s="138">
        <v>0</v>
      </c>
      <c r="H28" s="138">
        <v>1</v>
      </c>
      <c r="I28" s="138">
        <v>0</v>
      </c>
      <c r="J28" s="138">
        <v>0</v>
      </c>
      <c r="K28" s="138">
        <v>1</v>
      </c>
      <c r="L28" s="138">
        <v>1</v>
      </c>
      <c r="M28" s="139" t="s">
        <v>74</v>
      </c>
      <c r="N28" s="122">
        <f t="shared" si="0"/>
        <v>3</v>
      </c>
      <c r="O28" s="138">
        <v>1</v>
      </c>
      <c r="P28" s="138">
        <v>0</v>
      </c>
      <c r="Q28" s="138">
        <v>1</v>
      </c>
      <c r="R28" s="138">
        <v>1</v>
      </c>
      <c r="S28" s="138">
        <v>1</v>
      </c>
      <c r="T28" s="138">
        <v>1</v>
      </c>
      <c r="U28" s="122">
        <f t="shared" si="1"/>
        <v>5</v>
      </c>
      <c r="V28" s="139"/>
      <c r="W28" s="138"/>
      <c r="X28" s="138"/>
      <c r="Y28" s="138"/>
      <c r="Z28" s="138"/>
      <c r="AA28" s="138"/>
      <c r="AB28" s="138"/>
      <c r="AC28" s="122"/>
      <c r="AD28" s="123">
        <f t="shared" si="2"/>
        <v>8</v>
      </c>
      <c r="AE28" s="140"/>
      <c r="AF28" s="125">
        <f>AD28/AC45</f>
        <v>0.5</v>
      </c>
      <c r="AG28" s="44"/>
    </row>
    <row r="29" spans="1:33" s="47" customFormat="1" ht="18.75" customHeight="1">
      <c r="A29" s="215"/>
      <c r="B29" s="217"/>
      <c r="C29" s="190" t="s">
        <v>196</v>
      </c>
      <c r="D29" s="102" t="s">
        <v>95</v>
      </c>
      <c r="E29" s="100" t="s">
        <v>49</v>
      </c>
      <c r="F29" s="112" t="s">
        <v>52</v>
      </c>
      <c r="G29" s="138">
        <v>0</v>
      </c>
      <c r="H29" s="101">
        <v>1</v>
      </c>
      <c r="I29" s="101">
        <v>1</v>
      </c>
      <c r="J29" s="101">
        <v>1</v>
      </c>
      <c r="K29" s="101">
        <v>0</v>
      </c>
      <c r="L29" s="101">
        <v>0</v>
      </c>
      <c r="M29" s="139" t="s">
        <v>74</v>
      </c>
      <c r="N29" s="36">
        <f t="shared" si="0"/>
        <v>3</v>
      </c>
      <c r="O29" s="101">
        <v>1</v>
      </c>
      <c r="P29" s="101">
        <v>0</v>
      </c>
      <c r="Q29" s="101">
        <v>1</v>
      </c>
      <c r="R29" s="101">
        <v>1</v>
      </c>
      <c r="S29" s="101">
        <v>1</v>
      </c>
      <c r="T29" s="101">
        <v>1</v>
      </c>
      <c r="U29" s="36">
        <f t="shared" si="1"/>
        <v>5</v>
      </c>
      <c r="V29" s="109"/>
      <c r="W29" s="101"/>
      <c r="X29" s="101"/>
      <c r="Y29" s="101"/>
      <c r="Z29" s="101"/>
      <c r="AA29" s="101"/>
      <c r="AB29" s="101"/>
      <c r="AC29" s="36"/>
      <c r="AD29" s="39">
        <f t="shared" si="2"/>
        <v>8</v>
      </c>
      <c r="AE29" s="32"/>
      <c r="AF29" s="104">
        <f>AD29/AC49</f>
        <v>0.5</v>
      </c>
      <c r="AG29" s="46"/>
    </row>
    <row r="30" spans="1:33" s="47" customFormat="1" ht="18.75" customHeight="1">
      <c r="A30" s="215"/>
      <c r="B30" s="218"/>
      <c r="C30" s="190" t="s">
        <v>194</v>
      </c>
      <c r="D30" s="102" t="s">
        <v>66</v>
      </c>
      <c r="E30" s="100" t="s">
        <v>55</v>
      </c>
      <c r="F30" s="112" t="s">
        <v>54</v>
      </c>
      <c r="G30" s="138">
        <v>0</v>
      </c>
      <c r="H30" s="101">
        <v>1</v>
      </c>
      <c r="I30" s="101">
        <v>0</v>
      </c>
      <c r="J30" s="101">
        <v>0</v>
      </c>
      <c r="K30" s="101">
        <v>1</v>
      </c>
      <c r="L30" s="101">
        <v>1</v>
      </c>
      <c r="M30" s="139" t="s">
        <v>74</v>
      </c>
      <c r="N30" s="36">
        <f t="shared" si="0"/>
        <v>3</v>
      </c>
      <c r="O30" s="101">
        <v>1</v>
      </c>
      <c r="P30" s="101">
        <v>0</v>
      </c>
      <c r="Q30" s="101">
        <v>1</v>
      </c>
      <c r="R30" s="101">
        <v>1</v>
      </c>
      <c r="S30" s="101">
        <v>1</v>
      </c>
      <c r="T30" s="101">
        <v>1</v>
      </c>
      <c r="U30" s="36">
        <f>SUM(O30:T30)</f>
        <v>5</v>
      </c>
      <c r="V30" s="109"/>
      <c r="W30" s="101"/>
      <c r="X30" s="101"/>
      <c r="Y30" s="101"/>
      <c r="Z30" s="101"/>
      <c r="AA30" s="101"/>
      <c r="AB30" s="101"/>
      <c r="AC30" s="36"/>
      <c r="AD30" s="39">
        <f t="shared" si="2"/>
        <v>8</v>
      </c>
      <c r="AE30" s="32"/>
      <c r="AF30" s="104">
        <f>AD30/AC45</f>
        <v>0.5</v>
      </c>
      <c r="AG30" s="46"/>
    </row>
    <row r="31" spans="1:33" s="47" customFormat="1" ht="18.75" customHeight="1">
      <c r="A31" s="215" t="s">
        <v>90</v>
      </c>
      <c r="B31" s="216" t="s">
        <v>197</v>
      </c>
      <c r="C31" s="190" t="s">
        <v>193</v>
      </c>
      <c r="D31" s="102" t="s">
        <v>65</v>
      </c>
      <c r="E31" s="100" t="s">
        <v>53</v>
      </c>
      <c r="F31" s="112" t="s">
        <v>52</v>
      </c>
      <c r="G31" s="138">
        <v>0</v>
      </c>
      <c r="H31" s="101">
        <v>0</v>
      </c>
      <c r="I31" s="101">
        <v>1</v>
      </c>
      <c r="J31" s="101">
        <v>1</v>
      </c>
      <c r="K31" s="101">
        <v>1</v>
      </c>
      <c r="L31" s="101">
        <v>1</v>
      </c>
      <c r="M31" s="139" t="s">
        <v>74</v>
      </c>
      <c r="N31" s="36">
        <f t="shared" si="0"/>
        <v>4</v>
      </c>
      <c r="O31" s="101">
        <v>1</v>
      </c>
      <c r="P31" s="101">
        <v>1</v>
      </c>
      <c r="Q31" s="101">
        <v>1</v>
      </c>
      <c r="R31" s="101">
        <v>1</v>
      </c>
      <c r="S31" s="101">
        <v>1</v>
      </c>
      <c r="T31" s="101">
        <v>1</v>
      </c>
      <c r="U31" s="36">
        <f t="shared" si="1"/>
        <v>6</v>
      </c>
      <c r="V31" s="109"/>
      <c r="W31" s="101"/>
      <c r="X31" s="101"/>
      <c r="Y31" s="101"/>
      <c r="Z31" s="101"/>
      <c r="AA31" s="101"/>
      <c r="AB31" s="101"/>
      <c r="AC31" s="36"/>
      <c r="AD31" s="39">
        <f t="shared" si="2"/>
        <v>10</v>
      </c>
      <c r="AE31" s="32"/>
      <c r="AF31" s="104">
        <f>AD31/AC47</f>
        <v>0.6666666666666666</v>
      </c>
      <c r="AG31" s="46"/>
    </row>
    <row r="32" spans="1:33" s="47" customFormat="1" ht="18.75" customHeight="1">
      <c r="A32" s="215"/>
      <c r="B32" s="217"/>
      <c r="C32" s="190" t="s">
        <v>196</v>
      </c>
      <c r="D32" s="102" t="s">
        <v>95</v>
      </c>
      <c r="E32" s="100" t="s">
        <v>50</v>
      </c>
      <c r="F32" s="112" t="s">
        <v>52</v>
      </c>
      <c r="G32" s="138">
        <v>0</v>
      </c>
      <c r="H32" s="101">
        <v>1</v>
      </c>
      <c r="I32" s="101">
        <v>1</v>
      </c>
      <c r="J32" s="101">
        <v>1</v>
      </c>
      <c r="K32" s="101">
        <v>1</v>
      </c>
      <c r="L32" s="101">
        <v>0</v>
      </c>
      <c r="M32" s="139" t="s">
        <v>74</v>
      </c>
      <c r="N32" s="36">
        <f t="shared" si="0"/>
        <v>4</v>
      </c>
      <c r="O32" s="101">
        <v>1</v>
      </c>
      <c r="P32" s="101">
        <v>1</v>
      </c>
      <c r="Q32" s="101">
        <v>1</v>
      </c>
      <c r="R32" s="101">
        <v>1</v>
      </c>
      <c r="S32" s="101">
        <v>1</v>
      </c>
      <c r="T32" s="101">
        <v>1</v>
      </c>
      <c r="U32" s="36">
        <f t="shared" si="1"/>
        <v>6</v>
      </c>
      <c r="V32" s="109"/>
      <c r="W32" s="101"/>
      <c r="X32" s="101"/>
      <c r="Y32" s="101"/>
      <c r="Z32" s="101"/>
      <c r="AA32" s="101"/>
      <c r="AB32" s="101"/>
      <c r="AC32" s="36"/>
      <c r="AD32" s="39">
        <f t="shared" si="2"/>
        <v>10</v>
      </c>
      <c r="AE32" s="32"/>
      <c r="AF32" s="104">
        <f>AD32/AC45</f>
        <v>0.625</v>
      </c>
      <c r="AG32" s="46"/>
    </row>
    <row r="33" spans="1:33" s="47" customFormat="1" ht="18.75" customHeight="1">
      <c r="A33" s="215"/>
      <c r="B33" s="218"/>
      <c r="C33" s="190" t="s">
        <v>193</v>
      </c>
      <c r="D33" s="102" t="s">
        <v>66</v>
      </c>
      <c r="E33" s="100" t="s">
        <v>53</v>
      </c>
      <c r="F33" s="112" t="s">
        <v>54</v>
      </c>
      <c r="G33" s="138">
        <v>0</v>
      </c>
      <c r="H33" s="101">
        <v>0</v>
      </c>
      <c r="I33" s="101">
        <v>1</v>
      </c>
      <c r="J33" s="101">
        <v>1</v>
      </c>
      <c r="K33" s="101">
        <v>1</v>
      </c>
      <c r="L33" s="101">
        <v>1</v>
      </c>
      <c r="M33" s="139" t="s">
        <v>74</v>
      </c>
      <c r="N33" s="36">
        <f t="shared" si="0"/>
        <v>4</v>
      </c>
      <c r="O33" s="101">
        <v>1</v>
      </c>
      <c r="P33" s="101">
        <v>1</v>
      </c>
      <c r="Q33" s="101">
        <v>1</v>
      </c>
      <c r="R33" s="101">
        <v>1</v>
      </c>
      <c r="S33" s="101">
        <v>1</v>
      </c>
      <c r="T33" s="101">
        <v>1</v>
      </c>
      <c r="U33" s="36">
        <f t="shared" si="1"/>
        <v>6</v>
      </c>
      <c r="V33" s="109"/>
      <c r="W33" s="101"/>
      <c r="X33" s="101"/>
      <c r="Y33" s="101"/>
      <c r="Z33" s="101"/>
      <c r="AA33" s="101"/>
      <c r="AB33" s="101"/>
      <c r="AC33" s="36"/>
      <c r="AD33" s="39">
        <f t="shared" si="2"/>
        <v>10</v>
      </c>
      <c r="AE33" s="32"/>
      <c r="AF33" s="104">
        <f>AD33/AC47</f>
        <v>0.6666666666666666</v>
      </c>
      <c r="AG33" s="46"/>
    </row>
    <row r="34" spans="1:33" s="47" customFormat="1" ht="27.75" customHeight="1">
      <c r="A34" s="203" t="s">
        <v>6</v>
      </c>
      <c r="B34" s="216" t="s">
        <v>198</v>
      </c>
      <c r="C34" s="191" t="s">
        <v>204</v>
      </c>
      <c r="D34" s="102" t="s">
        <v>94</v>
      </c>
      <c r="E34" s="100" t="s">
        <v>50</v>
      </c>
      <c r="F34" s="112" t="s">
        <v>47</v>
      </c>
      <c r="G34" s="138">
        <v>0</v>
      </c>
      <c r="H34" s="101">
        <v>1</v>
      </c>
      <c r="I34" s="101">
        <v>0</v>
      </c>
      <c r="J34" s="101">
        <v>1</v>
      </c>
      <c r="K34" s="101">
        <v>1</v>
      </c>
      <c r="L34" s="101">
        <v>1</v>
      </c>
      <c r="M34" s="101">
        <v>1</v>
      </c>
      <c r="N34" s="36">
        <f t="shared" si="0"/>
        <v>5</v>
      </c>
      <c r="O34" s="101">
        <v>1</v>
      </c>
      <c r="P34" s="101">
        <v>1</v>
      </c>
      <c r="Q34" s="101">
        <v>1</v>
      </c>
      <c r="R34" s="101">
        <v>1</v>
      </c>
      <c r="S34" s="101">
        <v>1</v>
      </c>
      <c r="T34" s="101">
        <v>1</v>
      </c>
      <c r="U34" s="36">
        <f t="shared" si="1"/>
        <v>6</v>
      </c>
      <c r="V34" s="90" t="s">
        <v>74</v>
      </c>
      <c r="W34" s="101">
        <v>1</v>
      </c>
      <c r="X34" s="101">
        <v>1</v>
      </c>
      <c r="Y34" s="101">
        <v>1</v>
      </c>
      <c r="Z34" s="101">
        <v>1</v>
      </c>
      <c r="AA34" s="101">
        <v>1</v>
      </c>
      <c r="AB34" s="101">
        <v>1</v>
      </c>
      <c r="AC34" s="36">
        <f>SUM(W34:AB34)</f>
        <v>6</v>
      </c>
      <c r="AD34" s="39">
        <f t="shared" si="2"/>
        <v>17</v>
      </c>
      <c r="AE34" s="32"/>
      <c r="AF34" s="104">
        <f>AD34/AC49</f>
        <v>1.0625</v>
      </c>
      <c r="AG34" s="46"/>
    </row>
    <row r="35" spans="1:33" s="47" customFormat="1" ht="15" customHeight="1">
      <c r="A35" s="203"/>
      <c r="B35" s="218"/>
      <c r="C35" s="191" t="s">
        <v>195</v>
      </c>
      <c r="D35" s="102" t="s">
        <v>95</v>
      </c>
      <c r="E35" s="100" t="s">
        <v>53</v>
      </c>
      <c r="F35" s="112" t="s">
        <v>52</v>
      </c>
      <c r="G35" s="138">
        <v>0</v>
      </c>
      <c r="H35" s="101">
        <v>1</v>
      </c>
      <c r="I35" s="101">
        <v>1</v>
      </c>
      <c r="J35" s="101">
        <v>0</v>
      </c>
      <c r="K35" s="101">
        <v>1</v>
      </c>
      <c r="L35" s="101">
        <v>1</v>
      </c>
      <c r="M35" s="139" t="s">
        <v>74</v>
      </c>
      <c r="N35" s="36">
        <f t="shared" si="0"/>
        <v>4</v>
      </c>
      <c r="O35" s="101">
        <v>0</v>
      </c>
      <c r="P35" s="101">
        <v>0</v>
      </c>
      <c r="Q35" s="101">
        <v>1</v>
      </c>
      <c r="R35" s="101">
        <v>1</v>
      </c>
      <c r="S35" s="101">
        <v>1</v>
      </c>
      <c r="T35" s="101">
        <v>1</v>
      </c>
      <c r="U35" s="36">
        <f t="shared" si="1"/>
        <v>4</v>
      </c>
      <c r="V35" s="90" t="s">
        <v>74</v>
      </c>
      <c r="W35" s="101">
        <v>1</v>
      </c>
      <c r="X35" s="101">
        <v>1</v>
      </c>
      <c r="Y35" s="101">
        <v>1</v>
      </c>
      <c r="Z35" s="101">
        <v>1</v>
      </c>
      <c r="AA35" s="101">
        <v>1</v>
      </c>
      <c r="AB35" s="101">
        <v>1</v>
      </c>
      <c r="AC35" s="36">
        <f>SUM(W35:AB35)</f>
        <v>6</v>
      </c>
      <c r="AD35" s="39">
        <f t="shared" si="2"/>
        <v>14</v>
      </c>
      <c r="AE35" s="32"/>
      <c r="AF35" s="104">
        <f>AD35/AC46</f>
        <v>0.8235294117647058</v>
      </c>
      <c r="AG35" s="46"/>
    </row>
    <row r="36" spans="1:34" s="47" customFormat="1" ht="30" customHeight="1">
      <c r="A36" s="203" t="s">
        <v>12</v>
      </c>
      <c r="B36" s="216" t="s">
        <v>199</v>
      </c>
      <c r="C36" s="192"/>
      <c r="D36" s="171" t="s">
        <v>138</v>
      </c>
      <c r="E36" s="100" t="s">
        <v>50</v>
      </c>
      <c r="F36" s="112" t="s">
        <v>139</v>
      </c>
      <c r="G36" s="138">
        <v>0</v>
      </c>
      <c r="H36" s="101">
        <v>1</v>
      </c>
      <c r="I36" s="101">
        <v>1</v>
      </c>
      <c r="J36" s="101">
        <v>1</v>
      </c>
      <c r="K36" s="101">
        <v>1</v>
      </c>
      <c r="L36" s="101">
        <v>1</v>
      </c>
      <c r="M36" s="172">
        <v>1</v>
      </c>
      <c r="N36" s="36">
        <f t="shared" si="0"/>
        <v>6</v>
      </c>
      <c r="O36" s="101">
        <v>1</v>
      </c>
      <c r="P36" s="101">
        <v>0</v>
      </c>
      <c r="Q36" s="101">
        <v>1</v>
      </c>
      <c r="R36" s="101">
        <v>1</v>
      </c>
      <c r="S36" s="101">
        <v>1</v>
      </c>
      <c r="T36" s="101">
        <v>1</v>
      </c>
      <c r="U36" s="36">
        <f t="shared" si="1"/>
        <v>5</v>
      </c>
      <c r="V36" s="109"/>
      <c r="W36" s="101"/>
      <c r="X36" s="101"/>
      <c r="Y36" s="101"/>
      <c r="Z36" s="101"/>
      <c r="AA36" s="101"/>
      <c r="AB36" s="101"/>
      <c r="AC36" s="36"/>
      <c r="AD36" s="39">
        <f t="shared" si="2"/>
        <v>11</v>
      </c>
      <c r="AE36" s="32"/>
      <c r="AF36" s="104">
        <f>AD36/AC46</f>
        <v>0.6470588235294118</v>
      </c>
      <c r="AG36" s="46"/>
      <c r="AH36" s="48"/>
    </row>
    <row r="37" spans="1:34" s="47" customFormat="1" ht="18.75" customHeight="1" thickBot="1">
      <c r="A37" s="204"/>
      <c r="B37" s="226"/>
      <c r="C37" s="193"/>
      <c r="D37" s="152" t="s">
        <v>95</v>
      </c>
      <c r="E37" s="153" t="s">
        <v>53</v>
      </c>
      <c r="F37" s="154" t="s">
        <v>52</v>
      </c>
      <c r="G37" s="155">
        <v>0</v>
      </c>
      <c r="H37" s="155">
        <v>1</v>
      </c>
      <c r="I37" s="155">
        <v>1</v>
      </c>
      <c r="J37" s="155">
        <v>0</v>
      </c>
      <c r="K37" s="155">
        <v>1</v>
      </c>
      <c r="L37" s="155">
        <v>1</v>
      </c>
      <c r="M37" s="156" t="s">
        <v>74</v>
      </c>
      <c r="N37" s="131">
        <f t="shared" si="0"/>
        <v>4</v>
      </c>
      <c r="O37" s="155">
        <v>0</v>
      </c>
      <c r="P37" s="155">
        <v>0</v>
      </c>
      <c r="Q37" s="155">
        <v>1</v>
      </c>
      <c r="R37" s="155">
        <v>1</v>
      </c>
      <c r="S37" s="155">
        <v>1</v>
      </c>
      <c r="T37" s="155">
        <v>1</v>
      </c>
      <c r="U37" s="131">
        <f t="shared" si="1"/>
        <v>4</v>
      </c>
      <c r="V37" s="156"/>
      <c r="W37" s="155"/>
      <c r="X37" s="155"/>
      <c r="Y37" s="155"/>
      <c r="Z37" s="155"/>
      <c r="AA37" s="155"/>
      <c r="AB37" s="155"/>
      <c r="AC37" s="131"/>
      <c r="AD37" s="132">
        <f t="shared" si="2"/>
        <v>8</v>
      </c>
      <c r="AE37" s="133"/>
      <c r="AF37" s="157">
        <f>AD37/AC45</f>
        <v>0.5</v>
      </c>
      <c r="AG37" s="46"/>
      <c r="AH37" s="48"/>
    </row>
    <row r="38" spans="1:34" s="47" customFormat="1" ht="18.75" customHeight="1" thickTop="1">
      <c r="A38" s="205" t="s">
        <v>96</v>
      </c>
      <c r="B38" s="227" t="s">
        <v>200</v>
      </c>
      <c r="C38" s="198" t="s">
        <v>205</v>
      </c>
      <c r="D38" s="149" t="s">
        <v>134</v>
      </c>
      <c r="E38" s="136" t="s">
        <v>49</v>
      </c>
      <c r="F38" s="137" t="s">
        <v>47</v>
      </c>
      <c r="G38" s="138">
        <v>0</v>
      </c>
      <c r="H38" s="138">
        <v>1</v>
      </c>
      <c r="I38" s="138">
        <v>1</v>
      </c>
      <c r="J38" s="138">
        <v>1</v>
      </c>
      <c r="K38" s="138">
        <v>1</v>
      </c>
      <c r="L38" s="138">
        <v>0</v>
      </c>
      <c r="M38" s="139" t="s">
        <v>135</v>
      </c>
      <c r="N38" s="122">
        <f t="shared" si="0"/>
        <v>4</v>
      </c>
      <c r="O38" s="138">
        <v>1</v>
      </c>
      <c r="P38" s="138">
        <v>1</v>
      </c>
      <c r="Q38" s="138">
        <v>1</v>
      </c>
      <c r="R38" s="138">
        <v>1</v>
      </c>
      <c r="S38" s="138">
        <v>1</v>
      </c>
      <c r="T38" s="138">
        <v>1</v>
      </c>
      <c r="U38" s="122">
        <f t="shared" si="1"/>
        <v>6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22">
        <v>0</v>
      </c>
      <c r="AD38" s="150">
        <f t="shared" si="2"/>
        <v>10</v>
      </c>
      <c r="AE38" s="124"/>
      <c r="AF38" s="151">
        <f>AD38/AC49</f>
        <v>0.625</v>
      </c>
      <c r="AG38" s="46"/>
      <c r="AH38" s="48"/>
    </row>
    <row r="39" spans="1:34" s="47" customFormat="1" ht="18.75" customHeight="1">
      <c r="A39" s="203"/>
      <c r="B39" s="217"/>
      <c r="C39" s="198" t="s">
        <v>205</v>
      </c>
      <c r="D39" s="115" t="s">
        <v>97</v>
      </c>
      <c r="E39" s="100" t="s">
        <v>51</v>
      </c>
      <c r="F39" s="112" t="s">
        <v>47</v>
      </c>
      <c r="G39" s="138">
        <v>0</v>
      </c>
      <c r="H39" s="101">
        <v>1</v>
      </c>
      <c r="I39" s="101">
        <v>1</v>
      </c>
      <c r="J39" s="101">
        <v>1</v>
      </c>
      <c r="K39" s="101">
        <v>1</v>
      </c>
      <c r="L39" s="101">
        <v>1</v>
      </c>
      <c r="M39" s="139" t="s">
        <v>135</v>
      </c>
      <c r="N39" s="36">
        <f t="shared" si="0"/>
        <v>5</v>
      </c>
      <c r="O39" s="101">
        <v>1</v>
      </c>
      <c r="P39" s="101">
        <v>1</v>
      </c>
      <c r="Q39" s="101">
        <v>1</v>
      </c>
      <c r="R39" s="101">
        <v>1</v>
      </c>
      <c r="S39" s="101">
        <v>0</v>
      </c>
      <c r="T39" s="101">
        <v>0</v>
      </c>
      <c r="U39" s="36">
        <f t="shared" si="1"/>
        <v>4</v>
      </c>
      <c r="V39" s="101">
        <v>1</v>
      </c>
      <c r="W39" s="101">
        <v>1</v>
      </c>
      <c r="X39" s="101">
        <v>1</v>
      </c>
      <c r="Y39" s="101">
        <v>1</v>
      </c>
      <c r="Z39" s="101">
        <v>1</v>
      </c>
      <c r="AA39" s="101">
        <v>1</v>
      </c>
      <c r="AB39" s="101">
        <v>1</v>
      </c>
      <c r="AC39" s="36">
        <f>SUM(V39:AB39)</f>
        <v>7</v>
      </c>
      <c r="AD39" s="110">
        <f t="shared" si="2"/>
        <v>16</v>
      </c>
      <c r="AE39" s="32"/>
      <c r="AF39" s="104">
        <f>AD39/AC47</f>
        <v>1.0666666666666667</v>
      </c>
      <c r="AG39" s="46"/>
      <c r="AH39" s="48"/>
    </row>
    <row r="40" spans="1:34" s="47" customFormat="1" ht="18.75" customHeight="1">
      <c r="A40" s="203"/>
      <c r="B40" s="218"/>
      <c r="C40" s="198" t="s">
        <v>196</v>
      </c>
      <c r="D40" s="115" t="s">
        <v>98</v>
      </c>
      <c r="E40" s="100" t="s">
        <v>49</v>
      </c>
      <c r="F40" s="112" t="s">
        <v>52</v>
      </c>
      <c r="G40" s="138">
        <v>0</v>
      </c>
      <c r="H40" s="101">
        <v>1</v>
      </c>
      <c r="I40" s="101">
        <v>1</v>
      </c>
      <c r="J40" s="101">
        <v>1</v>
      </c>
      <c r="K40" s="101">
        <v>1</v>
      </c>
      <c r="L40" s="101">
        <v>0</v>
      </c>
      <c r="M40" s="139" t="s">
        <v>135</v>
      </c>
      <c r="N40" s="36">
        <f t="shared" si="0"/>
        <v>4</v>
      </c>
      <c r="O40" s="101">
        <v>1</v>
      </c>
      <c r="P40" s="101">
        <v>1</v>
      </c>
      <c r="Q40" s="101">
        <v>1</v>
      </c>
      <c r="R40" s="101">
        <v>0</v>
      </c>
      <c r="S40" s="101">
        <v>0</v>
      </c>
      <c r="T40" s="101">
        <v>0</v>
      </c>
      <c r="U40" s="36">
        <f t="shared" si="1"/>
        <v>3</v>
      </c>
      <c r="V40" s="101">
        <v>1</v>
      </c>
      <c r="W40" s="101">
        <v>1</v>
      </c>
      <c r="X40" s="101">
        <v>1</v>
      </c>
      <c r="Y40" s="101">
        <v>1</v>
      </c>
      <c r="Z40" s="101">
        <v>1</v>
      </c>
      <c r="AA40" s="101">
        <v>1</v>
      </c>
      <c r="AB40" s="101">
        <v>1</v>
      </c>
      <c r="AC40" s="36">
        <f>SUM(V40:AB40)</f>
        <v>7</v>
      </c>
      <c r="AD40" s="110">
        <f t="shared" si="2"/>
        <v>14</v>
      </c>
      <c r="AE40" s="32"/>
      <c r="AF40" s="104">
        <f>AD40/AC49</f>
        <v>0.875</v>
      </c>
      <c r="AG40" s="46"/>
      <c r="AH40" s="48"/>
    </row>
    <row r="41" spans="1:34" s="47" customFormat="1" ht="18.75" customHeight="1">
      <c r="A41" s="209" t="s">
        <v>99</v>
      </c>
      <c r="B41" s="216" t="s">
        <v>201</v>
      </c>
      <c r="C41" s="198" t="s">
        <v>205</v>
      </c>
      <c r="D41" s="114" t="s">
        <v>137</v>
      </c>
      <c r="E41" s="100" t="s">
        <v>53</v>
      </c>
      <c r="F41" s="112" t="s">
        <v>47</v>
      </c>
      <c r="G41" s="138">
        <v>0</v>
      </c>
      <c r="H41" s="101">
        <v>1</v>
      </c>
      <c r="I41" s="101">
        <v>1</v>
      </c>
      <c r="J41" s="101">
        <v>1</v>
      </c>
      <c r="K41" s="101">
        <v>1</v>
      </c>
      <c r="L41" s="101">
        <v>1</v>
      </c>
      <c r="M41" s="139" t="s">
        <v>135</v>
      </c>
      <c r="N41" s="36">
        <f t="shared" si="0"/>
        <v>5</v>
      </c>
      <c r="O41" s="101">
        <v>1</v>
      </c>
      <c r="P41" s="101">
        <v>1</v>
      </c>
      <c r="Q41" s="101">
        <v>1</v>
      </c>
      <c r="R41" s="101">
        <v>1</v>
      </c>
      <c r="S41" s="101">
        <v>1</v>
      </c>
      <c r="T41" s="101">
        <v>1</v>
      </c>
      <c r="U41" s="36">
        <f t="shared" si="1"/>
        <v>6</v>
      </c>
      <c r="V41" s="199">
        <v>0</v>
      </c>
      <c r="W41" s="101">
        <v>1</v>
      </c>
      <c r="X41" s="101">
        <v>1</v>
      </c>
      <c r="Y41" s="101">
        <v>1</v>
      </c>
      <c r="Z41" s="101">
        <v>0</v>
      </c>
      <c r="AA41" s="101">
        <v>1</v>
      </c>
      <c r="AB41" s="101">
        <v>1</v>
      </c>
      <c r="AC41" s="36">
        <f>SUM(V41:AB41)</f>
        <v>5</v>
      </c>
      <c r="AD41" s="110">
        <f t="shared" si="2"/>
        <v>16</v>
      </c>
      <c r="AE41" s="32"/>
      <c r="AF41" s="104">
        <f>AD41/AC47</f>
        <v>1.0666666666666667</v>
      </c>
      <c r="AG41" s="46"/>
      <c r="AH41" s="48"/>
    </row>
    <row r="42" spans="1:34" s="47" customFormat="1" ht="18.75" customHeight="1">
      <c r="A42" s="210"/>
      <c r="B42" s="217"/>
      <c r="C42" s="198" t="s">
        <v>205</v>
      </c>
      <c r="D42" s="114" t="s">
        <v>70</v>
      </c>
      <c r="E42" s="100" t="s">
        <v>53</v>
      </c>
      <c r="F42" s="112" t="s">
        <v>52</v>
      </c>
      <c r="G42" s="138">
        <v>0</v>
      </c>
      <c r="H42" s="101">
        <v>1</v>
      </c>
      <c r="I42" s="101">
        <v>1</v>
      </c>
      <c r="J42" s="101">
        <v>1</v>
      </c>
      <c r="K42" s="101">
        <v>1</v>
      </c>
      <c r="L42" s="101">
        <v>1</v>
      </c>
      <c r="M42" s="139" t="s">
        <v>135</v>
      </c>
      <c r="N42" s="36">
        <f t="shared" si="0"/>
        <v>5</v>
      </c>
      <c r="O42" s="101">
        <v>1</v>
      </c>
      <c r="P42" s="101">
        <v>1</v>
      </c>
      <c r="Q42" s="101">
        <v>1</v>
      </c>
      <c r="R42" s="101">
        <v>1</v>
      </c>
      <c r="S42" s="101">
        <v>1</v>
      </c>
      <c r="T42" s="101">
        <v>1</v>
      </c>
      <c r="U42" s="36">
        <f t="shared" si="1"/>
        <v>6</v>
      </c>
      <c r="V42" s="199">
        <v>0</v>
      </c>
      <c r="W42" s="101">
        <v>1</v>
      </c>
      <c r="X42" s="101">
        <v>1</v>
      </c>
      <c r="Y42" s="101">
        <v>1</v>
      </c>
      <c r="Z42" s="101">
        <v>1</v>
      </c>
      <c r="AA42" s="101">
        <v>1</v>
      </c>
      <c r="AB42" s="101">
        <v>1</v>
      </c>
      <c r="AC42" s="36">
        <f>SUM(V42:AB42)</f>
        <v>6</v>
      </c>
      <c r="AD42" s="39">
        <f t="shared" si="2"/>
        <v>17</v>
      </c>
      <c r="AE42" s="32"/>
      <c r="AF42" s="104">
        <f>AD42/AC48</f>
        <v>1.1333333333333333</v>
      </c>
      <c r="AG42" s="46"/>
      <c r="AH42" s="48"/>
    </row>
    <row r="43" spans="1:34" s="47" customFormat="1" ht="18.75" customHeight="1">
      <c r="A43" s="205"/>
      <c r="B43" s="218"/>
      <c r="C43" s="198" t="s">
        <v>171</v>
      </c>
      <c r="D43" s="114" t="s">
        <v>100</v>
      </c>
      <c r="E43" s="100" t="s">
        <v>50</v>
      </c>
      <c r="F43" s="112" t="s">
        <v>52</v>
      </c>
      <c r="G43" s="138">
        <v>0</v>
      </c>
      <c r="H43" s="101">
        <v>1</v>
      </c>
      <c r="I43" s="101">
        <v>1</v>
      </c>
      <c r="J43" s="101">
        <v>1</v>
      </c>
      <c r="K43" s="101">
        <v>1</v>
      </c>
      <c r="L43" s="101">
        <v>1</v>
      </c>
      <c r="M43" s="139" t="s">
        <v>135</v>
      </c>
      <c r="N43" s="36">
        <f t="shared" si="0"/>
        <v>5</v>
      </c>
      <c r="O43" s="101">
        <v>1</v>
      </c>
      <c r="P43" s="101">
        <v>0</v>
      </c>
      <c r="Q43" s="101">
        <v>1</v>
      </c>
      <c r="R43" s="101">
        <v>1</v>
      </c>
      <c r="S43" s="101">
        <v>1</v>
      </c>
      <c r="T43" s="101">
        <v>1</v>
      </c>
      <c r="U43" s="36">
        <f t="shared" si="1"/>
        <v>5</v>
      </c>
      <c r="V43" s="199">
        <v>0</v>
      </c>
      <c r="W43" s="101">
        <v>1</v>
      </c>
      <c r="X43" s="101">
        <v>1</v>
      </c>
      <c r="Y43" s="101">
        <v>1</v>
      </c>
      <c r="Z43" s="101">
        <v>1</v>
      </c>
      <c r="AA43" s="101">
        <v>1</v>
      </c>
      <c r="AB43" s="101">
        <v>1</v>
      </c>
      <c r="AC43" s="36">
        <f>SUM(V43:AB43)</f>
        <v>6</v>
      </c>
      <c r="AD43" s="39">
        <f t="shared" si="2"/>
        <v>16</v>
      </c>
      <c r="AE43" s="32"/>
      <c r="AF43" s="104">
        <f>AD43/AC46</f>
        <v>0.9411764705882353</v>
      </c>
      <c r="AG43" s="46"/>
      <c r="AH43" s="48"/>
    </row>
    <row r="44" spans="1:35" ht="17.25" thickBot="1">
      <c r="A44" s="206" t="s">
        <v>22</v>
      </c>
      <c r="B44" s="207"/>
      <c r="C44" s="207"/>
      <c r="D44" s="208"/>
      <c r="E44" s="94"/>
      <c r="F44" s="95"/>
      <c r="G44" s="96">
        <f aca="true" t="shared" si="3" ref="G44:L44">SUM(G3:G43)</f>
        <v>0</v>
      </c>
      <c r="H44" s="96">
        <f t="shared" si="3"/>
        <v>32</v>
      </c>
      <c r="I44" s="96">
        <f t="shared" si="3"/>
        <v>29</v>
      </c>
      <c r="J44" s="96">
        <f t="shared" si="3"/>
        <v>32</v>
      </c>
      <c r="K44" s="96">
        <f t="shared" si="3"/>
        <v>38</v>
      </c>
      <c r="L44" s="96">
        <f t="shared" si="3"/>
        <v>31</v>
      </c>
      <c r="M44" s="96">
        <f>SUM(M3:M37)</f>
        <v>9</v>
      </c>
      <c r="N44" s="96">
        <f>SUM(N3:N37)</f>
        <v>143</v>
      </c>
      <c r="O44" s="96">
        <f aca="true" t="shared" si="4" ref="O44:T44">SUM(O3:O43)</f>
        <v>28</v>
      </c>
      <c r="P44" s="96">
        <f t="shared" si="4"/>
        <v>20</v>
      </c>
      <c r="Q44" s="96">
        <f t="shared" si="4"/>
        <v>36</v>
      </c>
      <c r="R44" s="96">
        <f t="shared" si="4"/>
        <v>34</v>
      </c>
      <c r="S44" s="96">
        <f t="shared" si="4"/>
        <v>31</v>
      </c>
      <c r="T44" s="96">
        <f t="shared" si="4"/>
        <v>25</v>
      </c>
      <c r="U44" s="96">
        <f>SUM(U3:U37)</f>
        <v>144</v>
      </c>
      <c r="V44" s="96">
        <f>SUM(V3:V42)</f>
        <v>6</v>
      </c>
      <c r="W44" s="96">
        <f aca="true" t="shared" si="5" ref="W44:AB44">SUM(W3:W43)</f>
        <v>18</v>
      </c>
      <c r="X44" s="96">
        <f t="shared" si="5"/>
        <v>18</v>
      </c>
      <c r="Y44" s="96">
        <f t="shared" si="5"/>
        <v>17</v>
      </c>
      <c r="Z44" s="96">
        <f t="shared" si="5"/>
        <v>16</v>
      </c>
      <c r="AA44" s="96">
        <f t="shared" si="5"/>
        <v>17</v>
      </c>
      <c r="AB44" s="96">
        <f t="shared" si="5"/>
        <v>17</v>
      </c>
      <c r="AC44" s="96">
        <f>SUM(AC3:AC42)</f>
        <v>103</v>
      </c>
      <c r="AD44" s="97"/>
      <c r="AE44" s="96"/>
      <c r="AF44" s="98"/>
      <c r="AG44" s="16"/>
      <c r="AH44" s="11"/>
      <c r="AI44" s="10"/>
    </row>
    <row r="45" spans="1:34" ht="17.25" thickTop="1">
      <c r="A45" s="27" t="s">
        <v>55</v>
      </c>
      <c r="D45" s="93"/>
      <c r="E45" s="27"/>
      <c r="F45" s="31"/>
      <c r="G45" s="3">
        <v>0</v>
      </c>
      <c r="H45" s="3">
        <v>1</v>
      </c>
      <c r="I45" s="3">
        <v>1</v>
      </c>
      <c r="J45" s="3">
        <v>0</v>
      </c>
      <c r="K45" s="3">
        <v>1</v>
      </c>
      <c r="L45" s="3">
        <v>1</v>
      </c>
      <c r="M45" s="3">
        <v>1</v>
      </c>
      <c r="N45" s="3" t="s">
        <v>48</v>
      </c>
      <c r="O45" s="3">
        <v>1</v>
      </c>
      <c r="P45" s="3">
        <v>0</v>
      </c>
      <c r="Q45" s="3">
        <v>1</v>
      </c>
      <c r="R45" s="3">
        <v>1</v>
      </c>
      <c r="S45" s="3">
        <v>1</v>
      </c>
      <c r="T45" s="3">
        <v>1</v>
      </c>
      <c r="V45" s="8">
        <v>1</v>
      </c>
      <c r="W45" s="8">
        <v>1</v>
      </c>
      <c r="X45" s="3">
        <v>1</v>
      </c>
      <c r="Y45" s="3">
        <v>1</v>
      </c>
      <c r="Z45" s="3">
        <v>1</v>
      </c>
      <c r="AA45" s="3">
        <v>1</v>
      </c>
      <c r="AB45" s="3">
        <v>0</v>
      </c>
      <c r="AC45" s="3">
        <f>SUM(G45:M45,O45:T45,V45:AB45)</f>
        <v>16</v>
      </c>
      <c r="AG45" s="17"/>
      <c r="AH45" s="12"/>
    </row>
    <row r="46" spans="1:34" ht="16.5">
      <c r="A46" s="27" t="s">
        <v>50</v>
      </c>
      <c r="D46" s="93"/>
      <c r="E46" s="27"/>
      <c r="F46" s="31"/>
      <c r="G46" s="3">
        <v>0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 t="s">
        <v>48</v>
      </c>
      <c r="O46" s="3">
        <v>1</v>
      </c>
      <c r="P46" s="3">
        <v>0</v>
      </c>
      <c r="Q46" s="3">
        <v>1</v>
      </c>
      <c r="R46" s="3">
        <v>1</v>
      </c>
      <c r="S46" s="3">
        <v>1</v>
      </c>
      <c r="T46" s="3">
        <v>1</v>
      </c>
      <c r="V46" s="8">
        <v>0</v>
      </c>
      <c r="W46" s="8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f>SUM(G46:M46,O46:T46,V46:AB46)</f>
        <v>17</v>
      </c>
      <c r="AF46" s="9"/>
      <c r="AG46" s="16"/>
      <c r="AH46" s="12"/>
    </row>
    <row r="47" spans="1:34" ht="16.5">
      <c r="A47" s="27" t="s">
        <v>51</v>
      </c>
      <c r="D47" s="93"/>
      <c r="E47" s="27"/>
      <c r="F47" s="31"/>
      <c r="G47" s="3">
        <v>0</v>
      </c>
      <c r="H47" s="3">
        <v>1</v>
      </c>
      <c r="I47" s="3">
        <v>0</v>
      </c>
      <c r="J47" s="3">
        <v>1</v>
      </c>
      <c r="K47" s="3">
        <v>1</v>
      </c>
      <c r="L47" s="3">
        <v>1</v>
      </c>
      <c r="M47" s="3">
        <v>0</v>
      </c>
      <c r="N47" s="3" t="s">
        <v>48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V47" s="8">
        <v>0</v>
      </c>
      <c r="W47" s="8">
        <v>1</v>
      </c>
      <c r="X47" s="3">
        <v>1</v>
      </c>
      <c r="Y47" s="3">
        <v>1</v>
      </c>
      <c r="Z47" s="3">
        <v>1</v>
      </c>
      <c r="AA47" s="3">
        <v>0</v>
      </c>
      <c r="AB47" s="3">
        <v>1</v>
      </c>
      <c r="AC47" s="3">
        <f>SUM(G47:M47,O47:T47,V47:AB47)</f>
        <v>15</v>
      </c>
      <c r="AF47" s="9"/>
      <c r="AG47" s="16"/>
      <c r="AH47" s="11"/>
    </row>
    <row r="48" spans="1:34" ht="16.5">
      <c r="A48" s="27" t="s">
        <v>53</v>
      </c>
      <c r="D48" s="93"/>
      <c r="E48" s="27"/>
      <c r="F48" s="31"/>
      <c r="G48" s="3">
        <v>0</v>
      </c>
      <c r="H48" s="3">
        <v>1</v>
      </c>
      <c r="I48" s="3">
        <v>0</v>
      </c>
      <c r="J48" s="3">
        <v>1</v>
      </c>
      <c r="K48" s="3">
        <v>1</v>
      </c>
      <c r="L48" s="3">
        <v>1</v>
      </c>
      <c r="M48" s="3">
        <v>0</v>
      </c>
      <c r="N48" s="3" t="s">
        <v>48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V48" s="8">
        <v>0</v>
      </c>
      <c r="W48" s="8">
        <v>1</v>
      </c>
      <c r="X48" s="3">
        <v>1</v>
      </c>
      <c r="Y48" s="3">
        <v>1</v>
      </c>
      <c r="Z48" s="3">
        <v>0</v>
      </c>
      <c r="AA48" s="3">
        <v>1</v>
      </c>
      <c r="AB48" s="3">
        <v>1</v>
      </c>
      <c r="AC48" s="3">
        <f>SUM(G48:M48,O48:T48,V48:AB48)</f>
        <v>15</v>
      </c>
      <c r="AG48" s="16"/>
      <c r="AH48" s="13"/>
    </row>
    <row r="49" spans="1:34" ht="16.5">
      <c r="A49" s="27" t="s">
        <v>49</v>
      </c>
      <c r="D49" s="93"/>
      <c r="E49" s="27"/>
      <c r="F49" s="31"/>
      <c r="G49" s="3">
        <v>0</v>
      </c>
      <c r="H49" s="3">
        <v>1</v>
      </c>
      <c r="I49" s="3">
        <v>0</v>
      </c>
      <c r="J49" s="3">
        <v>1</v>
      </c>
      <c r="K49" s="3">
        <v>1</v>
      </c>
      <c r="L49" s="3">
        <v>1</v>
      </c>
      <c r="M49" s="3">
        <v>0</v>
      </c>
      <c r="N49" s="3" t="s">
        <v>48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V49" s="8">
        <v>1</v>
      </c>
      <c r="W49" s="8">
        <v>1</v>
      </c>
      <c r="X49" s="3">
        <v>1</v>
      </c>
      <c r="Y49" s="3">
        <v>1</v>
      </c>
      <c r="Z49" s="3">
        <v>0</v>
      </c>
      <c r="AA49" s="3">
        <v>1</v>
      </c>
      <c r="AB49" s="3">
        <v>1</v>
      </c>
      <c r="AC49" s="3">
        <f>SUM(G49:M49,O49:T49,V49:AB49)</f>
        <v>16</v>
      </c>
      <c r="AG49" s="18"/>
      <c r="AH49" s="11"/>
    </row>
    <row r="50" spans="1:34" ht="16.5">
      <c r="A50" s="27" t="s">
        <v>111</v>
      </c>
      <c r="D50" s="93"/>
      <c r="E50" s="27"/>
      <c r="F50" s="31"/>
      <c r="H50" s="3">
        <v>1</v>
      </c>
      <c r="X50" s="3"/>
      <c r="Y50" s="3">
        <v>1</v>
      </c>
      <c r="AB50" s="3">
        <v>1</v>
      </c>
      <c r="AC50" s="3">
        <f>SUM(G50:AB50)</f>
        <v>3</v>
      </c>
      <c r="AG50" s="18"/>
      <c r="AH50" s="11"/>
    </row>
    <row r="51" spans="1:33" ht="19.5">
      <c r="A51" s="163" t="s">
        <v>112</v>
      </c>
      <c r="B51" s="163"/>
      <c r="C51" s="163"/>
      <c r="D51" s="163"/>
      <c r="E51" s="202" t="s">
        <v>136</v>
      </c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</row>
    <row r="52" spans="1:33" ht="19.5">
      <c r="A52" s="202" t="s">
        <v>102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16"/>
    </row>
    <row r="53" spans="1:33" ht="19.5">
      <c r="A53" s="163" t="s">
        <v>105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202" t="s">
        <v>214</v>
      </c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</row>
    <row r="54" spans="1:33" ht="19.5">
      <c r="A54" s="163" t="s">
        <v>106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 t="s">
        <v>215</v>
      </c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</row>
    <row r="55" spans="1:33" ht="19.5">
      <c r="A55" s="163" t="s">
        <v>107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211" t="s">
        <v>203</v>
      </c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163"/>
    </row>
    <row r="56" spans="1:33" ht="19.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</row>
    <row r="57" spans="1:33" ht="19.5">
      <c r="A57" s="202" t="s">
        <v>101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18"/>
    </row>
  </sheetData>
  <sheetProtection/>
  <mergeCells count="35">
    <mergeCell ref="R55:AF55"/>
    <mergeCell ref="B36:B37"/>
    <mergeCell ref="B38:B40"/>
    <mergeCell ref="B41:B43"/>
    <mergeCell ref="B11:B12"/>
    <mergeCell ref="B13:B14"/>
    <mergeCell ref="A13:A14"/>
    <mergeCell ref="B18:B20"/>
    <mergeCell ref="B21:B23"/>
    <mergeCell ref="B28:B30"/>
    <mergeCell ref="A18:A20"/>
    <mergeCell ref="A1:AF1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A21:A23"/>
    <mergeCell ref="A28:A30"/>
    <mergeCell ref="A31:A33"/>
    <mergeCell ref="A34:A35"/>
    <mergeCell ref="B31:B33"/>
    <mergeCell ref="B34:B35"/>
    <mergeCell ref="A57:AF57"/>
    <mergeCell ref="A36:A37"/>
    <mergeCell ref="A38:A40"/>
    <mergeCell ref="A44:D44"/>
    <mergeCell ref="E51:AG51"/>
    <mergeCell ref="A41:A43"/>
    <mergeCell ref="A52:AF52"/>
    <mergeCell ref="S53:AG5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tabSelected="1" zoomScalePageLayoutView="0" workbookViewId="0" topLeftCell="A1">
      <selection activeCell="N29" sqref="N29"/>
    </sheetView>
  </sheetViews>
  <sheetFormatPr defaultColWidth="9.00390625" defaultRowHeight="16.5"/>
  <cols>
    <col min="1" max="3" width="9.125" style="27" customWidth="1"/>
    <col min="4" max="4" width="15.75390625" style="25" customWidth="1"/>
    <col min="5" max="5" width="2.375" style="25" customWidth="1"/>
    <col min="6" max="6" width="3.50390625" style="31" customWidth="1"/>
    <col min="7" max="12" width="3.00390625" style="3" customWidth="1"/>
    <col min="13" max="13" width="3.50390625" style="3" customWidth="1"/>
    <col min="14" max="14" width="6.375" style="3" customWidth="1"/>
    <col min="15" max="20" width="3.00390625" style="3" customWidth="1"/>
    <col min="21" max="21" width="6.50390625" style="3" customWidth="1"/>
    <col min="22" max="22" width="3.125" style="8" customWidth="1"/>
    <col min="23" max="23" width="3.00390625" style="8" customWidth="1"/>
    <col min="24" max="24" width="3.00390625" style="1" customWidth="1"/>
    <col min="25" max="28" width="3.00390625" style="3" customWidth="1"/>
    <col min="29" max="29" width="6.50390625" style="3" customWidth="1"/>
    <col min="30" max="30" width="3.375" style="4" customWidth="1"/>
    <col min="31" max="31" width="4.625" style="5" hidden="1" customWidth="1"/>
    <col min="32" max="32" width="6.75390625" style="6" customWidth="1"/>
    <col min="33" max="33" width="9.00390625" style="15" customWidth="1"/>
    <col min="34" max="34" width="9.50390625" style="0" customWidth="1"/>
  </cols>
  <sheetData>
    <row r="1" spans="1:32" ht="20.25" thickBot="1">
      <c r="A1" s="236" t="s">
        <v>154</v>
      </c>
      <c r="B1" s="236"/>
      <c r="C1" s="236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</row>
    <row r="2" spans="1:33" ht="42.75">
      <c r="A2" s="26" t="s">
        <v>18</v>
      </c>
      <c r="B2" s="175" t="s">
        <v>141</v>
      </c>
      <c r="C2" s="175" t="s">
        <v>142</v>
      </c>
      <c r="D2" s="176" t="s">
        <v>63</v>
      </c>
      <c r="E2" s="82" t="s">
        <v>44</v>
      </c>
      <c r="F2" s="62" t="s">
        <v>45</v>
      </c>
      <c r="G2" s="83" t="s">
        <v>43</v>
      </c>
      <c r="H2" s="83" t="s">
        <v>34</v>
      </c>
      <c r="I2" s="83" t="s">
        <v>27</v>
      </c>
      <c r="J2" s="83" t="s">
        <v>24</v>
      </c>
      <c r="K2" s="83" t="s">
        <v>35</v>
      </c>
      <c r="L2" s="83" t="s">
        <v>36</v>
      </c>
      <c r="M2" s="83" t="s">
        <v>113</v>
      </c>
      <c r="N2" s="88" t="s">
        <v>61</v>
      </c>
      <c r="O2" s="83" t="s">
        <v>37</v>
      </c>
      <c r="P2" s="83" t="s">
        <v>38</v>
      </c>
      <c r="Q2" s="83" t="s">
        <v>39</v>
      </c>
      <c r="R2" s="83" t="s">
        <v>40</v>
      </c>
      <c r="S2" s="84" t="s">
        <v>26</v>
      </c>
      <c r="T2" s="83" t="s">
        <v>41</v>
      </c>
      <c r="U2" s="88" t="s">
        <v>60</v>
      </c>
      <c r="V2" s="83" t="s">
        <v>42</v>
      </c>
      <c r="W2" s="83" t="s">
        <v>30</v>
      </c>
      <c r="X2" s="83" t="s">
        <v>31</v>
      </c>
      <c r="Y2" s="83" t="s">
        <v>32</v>
      </c>
      <c r="Z2" s="83" t="s">
        <v>33</v>
      </c>
      <c r="AA2" s="83" t="s">
        <v>28</v>
      </c>
      <c r="AB2" s="83" t="s">
        <v>29</v>
      </c>
      <c r="AC2" s="88" t="s">
        <v>62</v>
      </c>
      <c r="AD2" s="19" t="s">
        <v>21</v>
      </c>
      <c r="AE2" s="20" t="s">
        <v>20</v>
      </c>
      <c r="AF2" s="21" t="s">
        <v>19</v>
      </c>
      <c r="AG2" s="7"/>
    </row>
    <row r="3" spans="1:33" ht="17.25" customHeight="1">
      <c r="A3" s="86" t="s">
        <v>0</v>
      </c>
      <c r="B3" s="177" t="s">
        <v>143</v>
      </c>
      <c r="C3" s="177" t="s">
        <v>147</v>
      </c>
      <c r="D3" s="87" t="s">
        <v>71</v>
      </c>
      <c r="E3" s="87" t="s">
        <v>55</v>
      </c>
      <c r="F3" s="68" t="s">
        <v>46</v>
      </c>
      <c r="G3" s="41">
        <v>0</v>
      </c>
      <c r="H3" s="41">
        <v>1</v>
      </c>
      <c r="I3" s="41">
        <v>1</v>
      </c>
      <c r="J3" s="41">
        <v>1</v>
      </c>
      <c r="K3" s="41">
        <v>1</v>
      </c>
      <c r="L3" s="41">
        <v>1</v>
      </c>
      <c r="M3" s="41">
        <v>1</v>
      </c>
      <c r="N3" s="36">
        <f>SUM(G3:M3)</f>
        <v>6</v>
      </c>
      <c r="O3" s="41">
        <v>1</v>
      </c>
      <c r="P3" s="41">
        <v>0</v>
      </c>
      <c r="Q3" s="41">
        <v>1</v>
      </c>
      <c r="R3" s="41">
        <v>1</v>
      </c>
      <c r="S3" s="41">
        <v>1</v>
      </c>
      <c r="T3" s="41">
        <v>1</v>
      </c>
      <c r="U3" s="36">
        <f aca="true" t="shared" si="0" ref="U3:U11">SUM(O3:T3)</f>
        <v>5</v>
      </c>
      <c r="V3" s="41">
        <v>1</v>
      </c>
      <c r="W3" s="41">
        <v>1</v>
      </c>
      <c r="X3" s="41">
        <v>1</v>
      </c>
      <c r="Y3" s="41">
        <v>1</v>
      </c>
      <c r="Z3" s="41">
        <v>1</v>
      </c>
      <c r="AA3" s="41">
        <v>1</v>
      </c>
      <c r="AB3" s="41">
        <v>1</v>
      </c>
      <c r="AC3" s="36">
        <f>SUM(V3:AB3)</f>
        <v>7</v>
      </c>
      <c r="AD3" s="69">
        <f>SUM(N3,U3,AC3)</f>
        <v>18</v>
      </c>
      <c r="AE3" s="42"/>
      <c r="AF3" s="70">
        <f>AD3/AC12</f>
        <v>1.125</v>
      </c>
      <c r="AG3" s="7"/>
    </row>
    <row r="4" spans="1:33" ht="17.25" customHeight="1">
      <c r="A4" s="86" t="s">
        <v>1</v>
      </c>
      <c r="B4" s="177" t="s">
        <v>144</v>
      </c>
      <c r="C4" s="177" t="s">
        <v>147</v>
      </c>
      <c r="D4" s="87" t="s">
        <v>71</v>
      </c>
      <c r="E4" s="87" t="s">
        <v>50</v>
      </c>
      <c r="F4" s="68" t="s">
        <v>46</v>
      </c>
      <c r="G4" s="41">
        <v>0</v>
      </c>
      <c r="H4" s="41">
        <v>1</v>
      </c>
      <c r="I4" s="41">
        <v>0</v>
      </c>
      <c r="J4" s="41">
        <v>1</v>
      </c>
      <c r="K4" s="41">
        <v>1</v>
      </c>
      <c r="L4" s="41">
        <v>1</v>
      </c>
      <c r="M4" s="41">
        <v>1</v>
      </c>
      <c r="N4" s="36">
        <f aca="true" t="shared" si="1" ref="N4:N10">SUM(G4:M4)</f>
        <v>5</v>
      </c>
      <c r="O4" s="41">
        <v>1</v>
      </c>
      <c r="P4" s="41">
        <v>0</v>
      </c>
      <c r="Q4" s="41">
        <v>1</v>
      </c>
      <c r="R4" s="41">
        <v>1</v>
      </c>
      <c r="S4" s="41">
        <v>1</v>
      </c>
      <c r="T4" s="41">
        <v>1</v>
      </c>
      <c r="U4" s="36">
        <f t="shared" si="0"/>
        <v>5</v>
      </c>
      <c r="V4" s="41">
        <v>1</v>
      </c>
      <c r="W4" s="41">
        <v>1</v>
      </c>
      <c r="X4" s="41">
        <v>1</v>
      </c>
      <c r="Y4" s="41">
        <v>1</v>
      </c>
      <c r="Z4" s="41">
        <v>1</v>
      </c>
      <c r="AA4" s="41">
        <v>1</v>
      </c>
      <c r="AB4" s="41">
        <v>1</v>
      </c>
      <c r="AC4" s="36">
        <f aca="true" t="shared" si="2" ref="AC4:AC11">SUM(V4:AB4)</f>
        <v>7</v>
      </c>
      <c r="AD4" s="69">
        <f aca="true" t="shared" si="3" ref="AD4:AD10">SUM(N4,U4,AC4)</f>
        <v>17</v>
      </c>
      <c r="AE4" s="42"/>
      <c r="AF4" s="70">
        <f>AD4/AC13</f>
        <v>1</v>
      </c>
      <c r="AG4" s="7"/>
    </row>
    <row r="5" spans="1:33" ht="16.5">
      <c r="A5" s="86" t="s">
        <v>23</v>
      </c>
      <c r="B5" s="177" t="s">
        <v>145</v>
      </c>
      <c r="C5" s="177" t="s">
        <v>147</v>
      </c>
      <c r="D5" s="87" t="s">
        <v>71</v>
      </c>
      <c r="E5" s="87" t="s">
        <v>49</v>
      </c>
      <c r="F5" s="68" t="s">
        <v>46</v>
      </c>
      <c r="G5" s="41">
        <v>0</v>
      </c>
      <c r="H5" s="41">
        <v>1</v>
      </c>
      <c r="I5" s="41">
        <v>1</v>
      </c>
      <c r="J5" s="41">
        <v>1</v>
      </c>
      <c r="K5" s="41">
        <v>1</v>
      </c>
      <c r="L5" s="41">
        <v>1</v>
      </c>
      <c r="M5" s="91" t="s">
        <v>74</v>
      </c>
      <c r="N5" s="36">
        <f t="shared" si="1"/>
        <v>5</v>
      </c>
      <c r="O5" s="41">
        <v>1</v>
      </c>
      <c r="P5" s="41">
        <v>1</v>
      </c>
      <c r="Q5" s="41">
        <v>1</v>
      </c>
      <c r="R5" s="41">
        <v>1</v>
      </c>
      <c r="S5" s="41">
        <v>1</v>
      </c>
      <c r="T5" s="41">
        <v>1</v>
      </c>
      <c r="U5" s="36">
        <f t="shared" si="0"/>
        <v>6</v>
      </c>
      <c r="V5" s="41">
        <v>1</v>
      </c>
      <c r="W5" s="41">
        <v>1</v>
      </c>
      <c r="X5" s="41">
        <v>1</v>
      </c>
      <c r="Y5" s="41">
        <v>1</v>
      </c>
      <c r="Z5" s="41">
        <v>1</v>
      </c>
      <c r="AA5" s="41">
        <v>1</v>
      </c>
      <c r="AB5" s="41">
        <v>1</v>
      </c>
      <c r="AC5" s="36">
        <f t="shared" si="2"/>
        <v>7</v>
      </c>
      <c r="AD5" s="69">
        <f t="shared" si="3"/>
        <v>18</v>
      </c>
      <c r="AE5" s="42"/>
      <c r="AF5" s="70">
        <f>AD5/AC16</f>
        <v>1.125</v>
      </c>
      <c r="AG5" s="7"/>
    </row>
    <row r="6" spans="1:33" ht="16.5">
      <c r="A6" s="86" t="s">
        <v>75</v>
      </c>
      <c r="B6" s="177" t="s">
        <v>146</v>
      </c>
      <c r="C6" s="177" t="s">
        <v>147</v>
      </c>
      <c r="D6" s="87" t="s">
        <v>71</v>
      </c>
      <c r="E6" s="87" t="s">
        <v>51</v>
      </c>
      <c r="F6" s="68" t="s">
        <v>46</v>
      </c>
      <c r="G6" s="41">
        <v>0</v>
      </c>
      <c r="H6" s="41">
        <v>1</v>
      </c>
      <c r="I6" s="41">
        <v>1</v>
      </c>
      <c r="J6" s="41">
        <v>1</v>
      </c>
      <c r="K6" s="41">
        <v>1</v>
      </c>
      <c r="L6" s="41">
        <v>1</v>
      </c>
      <c r="M6" s="91" t="s">
        <v>74</v>
      </c>
      <c r="N6" s="36">
        <f t="shared" si="1"/>
        <v>5</v>
      </c>
      <c r="O6" s="41">
        <v>1</v>
      </c>
      <c r="P6" s="41">
        <v>1</v>
      </c>
      <c r="Q6" s="41">
        <v>1</v>
      </c>
      <c r="R6" s="41">
        <v>1</v>
      </c>
      <c r="S6" s="41">
        <v>1</v>
      </c>
      <c r="T6" s="41">
        <v>1</v>
      </c>
      <c r="U6" s="36">
        <f t="shared" si="0"/>
        <v>6</v>
      </c>
      <c r="V6" s="41">
        <v>1</v>
      </c>
      <c r="W6" s="41">
        <v>1</v>
      </c>
      <c r="X6" s="41">
        <v>1</v>
      </c>
      <c r="Y6" s="41">
        <v>1</v>
      </c>
      <c r="Z6" s="41">
        <v>1</v>
      </c>
      <c r="AA6" s="41">
        <v>1</v>
      </c>
      <c r="AB6" s="41">
        <v>1</v>
      </c>
      <c r="AC6" s="36">
        <f t="shared" si="2"/>
        <v>7</v>
      </c>
      <c r="AD6" s="69">
        <f t="shared" si="3"/>
        <v>18</v>
      </c>
      <c r="AE6" s="42"/>
      <c r="AF6" s="70">
        <f>AD6/AC14</f>
        <v>1.2</v>
      </c>
      <c r="AG6" s="7"/>
    </row>
    <row r="7" spans="1:33" ht="18" customHeight="1">
      <c r="A7" s="173" t="s">
        <v>9</v>
      </c>
      <c r="B7" s="178" t="s">
        <v>148</v>
      </c>
      <c r="C7" s="178" t="s">
        <v>148</v>
      </c>
      <c r="D7" s="85" t="s">
        <v>140</v>
      </c>
      <c r="E7" s="85" t="s">
        <v>53</v>
      </c>
      <c r="F7" s="71" t="s">
        <v>46</v>
      </c>
      <c r="G7" s="43">
        <v>0</v>
      </c>
      <c r="H7" s="43">
        <v>1</v>
      </c>
      <c r="I7" s="43">
        <v>1</v>
      </c>
      <c r="J7" s="43">
        <v>1</v>
      </c>
      <c r="K7" s="43">
        <v>1</v>
      </c>
      <c r="L7" s="43">
        <v>1</v>
      </c>
      <c r="M7" s="105" t="s">
        <v>74</v>
      </c>
      <c r="N7" s="36">
        <f t="shared" si="1"/>
        <v>5</v>
      </c>
      <c r="O7" s="43">
        <v>1</v>
      </c>
      <c r="P7" s="43">
        <v>1</v>
      </c>
      <c r="Q7" s="43">
        <v>1</v>
      </c>
      <c r="R7" s="43">
        <v>1</v>
      </c>
      <c r="S7" s="43">
        <v>1</v>
      </c>
      <c r="T7" s="43">
        <v>1</v>
      </c>
      <c r="U7" s="36">
        <f t="shared" si="0"/>
        <v>6</v>
      </c>
      <c r="V7" s="43">
        <v>1</v>
      </c>
      <c r="W7" s="43">
        <v>1</v>
      </c>
      <c r="X7" s="43">
        <v>1</v>
      </c>
      <c r="Y7" s="43">
        <v>1</v>
      </c>
      <c r="Z7" s="43">
        <v>1</v>
      </c>
      <c r="AA7" s="43">
        <v>1</v>
      </c>
      <c r="AB7" s="43">
        <v>1</v>
      </c>
      <c r="AC7" s="36">
        <f t="shared" si="2"/>
        <v>7</v>
      </c>
      <c r="AD7" s="72">
        <f t="shared" si="3"/>
        <v>18</v>
      </c>
      <c r="AE7" s="32"/>
      <c r="AF7" s="70">
        <f>AD7/AC15</f>
        <v>1.2</v>
      </c>
      <c r="AG7" s="7"/>
    </row>
    <row r="8" spans="1:33" ht="15.75" customHeight="1">
      <c r="A8" s="174" t="s">
        <v>10</v>
      </c>
      <c r="B8" s="179" t="s">
        <v>151</v>
      </c>
      <c r="C8" s="177" t="s">
        <v>146</v>
      </c>
      <c r="D8" s="85" t="s">
        <v>140</v>
      </c>
      <c r="E8" s="85" t="s">
        <v>53</v>
      </c>
      <c r="F8" s="71" t="s">
        <v>46</v>
      </c>
      <c r="G8" s="43">
        <v>0</v>
      </c>
      <c r="H8" s="43">
        <v>1</v>
      </c>
      <c r="I8" s="43">
        <v>1</v>
      </c>
      <c r="J8" s="43">
        <v>1</v>
      </c>
      <c r="K8" s="43">
        <v>1</v>
      </c>
      <c r="L8" s="43">
        <v>1</v>
      </c>
      <c r="M8" s="105" t="s">
        <v>74</v>
      </c>
      <c r="N8" s="36">
        <f t="shared" si="1"/>
        <v>5</v>
      </c>
      <c r="O8" s="43">
        <v>1</v>
      </c>
      <c r="P8" s="43">
        <v>1</v>
      </c>
      <c r="Q8" s="43">
        <v>1</v>
      </c>
      <c r="R8" s="43">
        <v>1</v>
      </c>
      <c r="S8" s="43">
        <v>1</v>
      </c>
      <c r="T8" s="43">
        <v>1</v>
      </c>
      <c r="U8" s="36">
        <f t="shared" si="0"/>
        <v>6</v>
      </c>
      <c r="V8" s="43">
        <v>1</v>
      </c>
      <c r="W8" s="43">
        <v>1</v>
      </c>
      <c r="X8" s="43">
        <v>1</v>
      </c>
      <c r="Y8" s="43">
        <v>1</v>
      </c>
      <c r="Z8" s="43">
        <v>1</v>
      </c>
      <c r="AA8" s="43">
        <v>1</v>
      </c>
      <c r="AB8" s="43">
        <v>1</v>
      </c>
      <c r="AC8" s="36">
        <f t="shared" si="2"/>
        <v>7</v>
      </c>
      <c r="AD8" s="72">
        <f t="shared" si="3"/>
        <v>18</v>
      </c>
      <c r="AE8" s="32"/>
      <c r="AF8" s="70">
        <f>AD8/AC15</f>
        <v>1.2</v>
      </c>
      <c r="AG8" s="7"/>
    </row>
    <row r="9" spans="1:33" ht="18.75" customHeight="1">
      <c r="A9" s="174" t="s">
        <v>11</v>
      </c>
      <c r="B9" s="179" t="s">
        <v>152</v>
      </c>
      <c r="C9" s="179" t="s">
        <v>149</v>
      </c>
      <c r="D9" s="85" t="s">
        <v>140</v>
      </c>
      <c r="E9" s="85" t="s">
        <v>114</v>
      </c>
      <c r="F9" s="71" t="s">
        <v>46</v>
      </c>
      <c r="G9" s="43">
        <v>0</v>
      </c>
      <c r="H9" s="43">
        <v>1</v>
      </c>
      <c r="I9" s="43">
        <v>1</v>
      </c>
      <c r="J9" s="43">
        <v>1</v>
      </c>
      <c r="K9" s="43">
        <v>1</v>
      </c>
      <c r="L9" s="43">
        <v>1</v>
      </c>
      <c r="M9" s="105" t="s">
        <v>74</v>
      </c>
      <c r="N9" s="36">
        <f t="shared" si="1"/>
        <v>5</v>
      </c>
      <c r="O9" s="43">
        <v>1</v>
      </c>
      <c r="P9" s="43">
        <v>1</v>
      </c>
      <c r="Q9" s="43">
        <v>1</v>
      </c>
      <c r="R9" s="43">
        <v>1</v>
      </c>
      <c r="S9" s="43">
        <v>1</v>
      </c>
      <c r="T9" s="43">
        <v>1</v>
      </c>
      <c r="U9" s="36">
        <f t="shared" si="0"/>
        <v>6</v>
      </c>
      <c r="V9" s="43">
        <v>1</v>
      </c>
      <c r="W9" s="43">
        <v>1</v>
      </c>
      <c r="X9" s="43">
        <v>1</v>
      </c>
      <c r="Y9" s="43">
        <v>1</v>
      </c>
      <c r="Z9" s="43">
        <v>1</v>
      </c>
      <c r="AA9" s="43">
        <v>1</v>
      </c>
      <c r="AB9" s="43">
        <v>1</v>
      </c>
      <c r="AC9" s="36">
        <f t="shared" si="2"/>
        <v>7</v>
      </c>
      <c r="AD9" s="72">
        <f t="shared" si="3"/>
        <v>18</v>
      </c>
      <c r="AE9" s="32"/>
      <c r="AF9" s="70">
        <f>AD9/AC13</f>
        <v>1.0588235294117647</v>
      </c>
      <c r="AG9" s="7"/>
    </row>
    <row r="10" spans="1:33" ht="18.75" customHeight="1">
      <c r="A10" s="174" t="s">
        <v>73</v>
      </c>
      <c r="B10" s="179" t="s">
        <v>153</v>
      </c>
      <c r="C10" s="179" t="s">
        <v>150</v>
      </c>
      <c r="D10" s="85" t="s">
        <v>140</v>
      </c>
      <c r="E10" s="85" t="s">
        <v>55</v>
      </c>
      <c r="F10" s="71" t="s">
        <v>46</v>
      </c>
      <c r="G10" s="43">
        <v>0</v>
      </c>
      <c r="H10" s="43">
        <v>1</v>
      </c>
      <c r="I10" s="43">
        <v>1</v>
      </c>
      <c r="J10" s="43">
        <v>0</v>
      </c>
      <c r="K10" s="43">
        <v>1</v>
      </c>
      <c r="L10" s="43">
        <v>1</v>
      </c>
      <c r="M10" s="43">
        <v>1</v>
      </c>
      <c r="N10" s="36">
        <f t="shared" si="1"/>
        <v>5</v>
      </c>
      <c r="O10" s="43">
        <v>1</v>
      </c>
      <c r="P10" s="43">
        <v>1</v>
      </c>
      <c r="Q10" s="43">
        <v>1</v>
      </c>
      <c r="R10" s="43">
        <v>1</v>
      </c>
      <c r="S10" s="43">
        <v>1</v>
      </c>
      <c r="T10" s="43">
        <v>1</v>
      </c>
      <c r="U10" s="36">
        <f t="shared" si="0"/>
        <v>6</v>
      </c>
      <c r="V10" s="43">
        <v>1</v>
      </c>
      <c r="W10" s="43">
        <v>1</v>
      </c>
      <c r="X10" s="43">
        <v>1</v>
      </c>
      <c r="Y10" s="43">
        <v>1</v>
      </c>
      <c r="Z10" s="43">
        <v>1</v>
      </c>
      <c r="AA10" s="43">
        <v>1</v>
      </c>
      <c r="AB10" s="43">
        <v>1</v>
      </c>
      <c r="AC10" s="36">
        <f t="shared" si="2"/>
        <v>7</v>
      </c>
      <c r="AD10" s="72">
        <f t="shared" si="3"/>
        <v>18</v>
      </c>
      <c r="AE10" s="32"/>
      <c r="AF10" s="70">
        <f>AD10/AC12</f>
        <v>1.125</v>
      </c>
      <c r="AG10" s="7"/>
    </row>
    <row r="11" spans="1:33" ht="15" customHeight="1">
      <c r="A11" s="238" t="s">
        <v>22</v>
      </c>
      <c r="B11" s="239"/>
      <c r="C11" s="239"/>
      <c r="D11" s="240"/>
      <c r="E11" s="30"/>
      <c r="F11" s="65"/>
      <c r="G11" s="66">
        <f aca="true" t="shared" si="4" ref="G11:M11">SUM(G3:G10)</f>
        <v>0</v>
      </c>
      <c r="H11" s="66">
        <f t="shared" si="4"/>
        <v>8</v>
      </c>
      <c r="I11" s="66">
        <f t="shared" si="4"/>
        <v>7</v>
      </c>
      <c r="J11" s="66">
        <f t="shared" si="4"/>
        <v>7</v>
      </c>
      <c r="K11" s="66">
        <f t="shared" si="4"/>
        <v>8</v>
      </c>
      <c r="L11" s="66">
        <f t="shared" si="4"/>
        <v>8</v>
      </c>
      <c r="M11" s="66">
        <f t="shared" si="4"/>
        <v>3</v>
      </c>
      <c r="N11" s="36">
        <f>SUM(G11:M11)</f>
        <v>41</v>
      </c>
      <c r="O11" s="66">
        <f aca="true" t="shared" si="5" ref="O11:T11">SUM(O3:O10)</f>
        <v>8</v>
      </c>
      <c r="P11" s="66">
        <f t="shared" si="5"/>
        <v>6</v>
      </c>
      <c r="Q11" s="66">
        <f t="shared" si="5"/>
        <v>8</v>
      </c>
      <c r="R11" s="66">
        <f t="shared" si="5"/>
        <v>8</v>
      </c>
      <c r="S11" s="66">
        <f t="shared" si="5"/>
        <v>8</v>
      </c>
      <c r="T11" s="66">
        <f t="shared" si="5"/>
        <v>8</v>
      </c>
      <c r="U11" s="36">
        <f t="shared" si="0"/>
        <v>46</v>
      </c>
      <c r="V11" s="66">
        <f aca="true" t="shared" si="6" ref="V11:AB11">SUM(V3:V10)</f>
        <v>8</v>
      </c>
      <c r="W11" s="66">
        <f t="shared" si="6"/>
        <v>8</v>
      </c>
      <c r="X11" s="66">
        <f t="shared" si="6"/>
        <v>8</v>
      </c>
      <c r="Y11" s="66">
        <f t="shared" si="6"/>
        <v>8</v>
      </c>
      <c r="Z11" s="66">
        <f t="shared" si="6"/>
        <v>8</v>
      </c>
      <c r="AA11" s="66">
        <f t="shared" si="6"/>
        <v>8</v>
      </c>
      <c r="AB11" s="66">
        <f t="shared" si="6"/>
        <v>8</v>
      </c>
      <c r="AC11" s="36">
        <f t="shared" si="2"/>
        <v>56</v>
      </c>
      <c r="AD11" s="22" t="s">
        <v>48</v>
      </c>
      <c r="AE11" s="23"/>
      <c r="AF11" s="24"/>
      <c r="AG11" s="7"/>
    </row>
    <row r="12" spans="1:34" ht="16.5">
      <c r="A12" s="27" t="s">
        <v>55</v>
      </c>
      <c r="D12" s="93"/>
      <c r="E12" s="27"/>
      <c r="G12" s="3">
        <v>0</v>
      </c>
      <c r="H12" s="3">
        <v>1</v>
      </c>
      <c r="I12" s="3">
        <v>1</v>
      </c>
      <c r="J12" s="3">
        <v>0</v>
      </c>
      <c r="K12" s="3">
        <v>1</v>
      </c>
      <c r="L12" s="3">
        <v>1</v>
      </c>
      <c r="M12" s="3">
        <v>1</v>
      </c>
      <c r="N12" s="3" t="s">
        <v>48</v>
      </c>
      <c r="O12" s="3">
        <v>1</v>
      </c>
      <c r="P12" s="3">
        <v>0</v>
      </c>
      <c r="Q12" s="3">
        <v>1</v>
      </c>
      <c r="R12" s="3">
        <v>1</v>
      </c>
      <c r="S12" s="3">
        <v>1</v>
      </c>
      <c r="T12" s="3">
        <v>1</v>
      </c>
      <c r="V12" s="8">
        <v>1</v>
      </c>
      <c r="W12" s="8">
        <v>1</v>
      </c>
      <c r="X12" s="3">
        <v>1</v>
      </c>
      <c r="Y12" s="3">
        <v>1</v>
      </c>
      <c r="Z12" s="3">
        <v>1</v>
      </c>
      <c r="AA12" s="3">
        <v>1</v>
      </c>
      <c r="AB12" s="3">
        <v>0</v>
      </c>
      <c r="AC12" s="3">
        <f aca="true" t="shared" si="7" ref="AC12:AC17">SUM(G12:M12,O12:T12,V12:AB12)</f>
        <v>16</v>
      </c>
      <c r="AG12" s="17"/>
      <c r="AH12" s="12"/>
    </row>
    <row r="13" spans="1:34" ht="16.5">
      <c r="A13" s="27" t="s">
        <v>50</v>
      </c>
      <c r="D13" s="93"/>
      <c r="E13" s="27"/>
      <c r="G13" s="3">
        <v>0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 t="s">
        <v>48</v>
      </c>
      <c r="O13" s="3">
        <v>1</v>
      </c>
      <c r="P13" s="3">
        <v>0</v>
      </c>
      <c r="Q13" s="3">
        <v>1</v>
      </c>
      <c r="R13" s="3">
        <v>1</v>
      </c>
      <c r="S13" s="3">
        <v>1</v>
      </c>
      <c r="T13" s="3">
        <v>1</v>
      </c>
      <c r="V13" s="8">
        <v>0</v>
      </c>
      <c r="W13" s="8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f t="shared" si="7"/>
        <v>17</v>
      </c>
      <c r="AF13" s="9"/>
      <c r="AG13" s="16"/>
      <c r="AH13" s="12"/>
    </row>
    <row r="14" spans="1:34" ht="16.5">
      <c r="A14" s="27" t="s">
        <v>51</v>
      </c>
      <c r="D14" s="93"/>
      <c r="E14" s="27"/>
      <c r="G14" s="3">
        <v>0</v>
      </c>
      <c r="H14" s="3">
        <v>1</v>
      </c>
      <c r="I14" s="3">
        <v>0</v>
      </c>
      <c r="J14" s="3">
        <v>1</v>
      </c>
      <c r="K14" s="3">
        <v>1</v>
      </c>
      <c r="L14" s="3">
        <v>1</v>
      </c>
      <c r="M14" s="3">
        <v>0</v>
      </c>
      <c r="N14" s="3" t="s">
        <v>48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V14" s="8">
        <v>0</v>
      </c>
      <c r="W14" s="8">
        <v>1</v>
      </c>
      <c r="X14" s="3">
        <v>1</v>
      </c>
      <c r="Y14" s="3">
        <v>1</v>
      </c>
      <c r="Z14" s="3">
        <v>1</v>
      </c>
      <c r="AA14" s="3">
        <v>0</v>
      </c>
      <c r="AB14" s="3">
        <v>1</v>
      </c>
      <c r="AC14" s="3">
        <f t="shared" si="7"/>
        <v>15</v>
      </c>
      <c r="AF14" s="9"/>
      <c r="AG14" s="16"/>
      <c r="AH14" s="11"/>
    </row>
    <row r="15" spans="1:34" ht="16.5">
      <c r="A15" s="27" t="s">
        <v>53</v>
      </c>
      <c r="D15" s="93"/>
      <c r="E15" s="27"/>
      <c r="G15" s="3">
        <v>0</v>
      </c>
      <c r="H15" s="3">
        <v>1</v>
      </c>
      <c r="I15" s="3">
        <v>0</v>
      </c>
      <c r="J15" s="3">
        <v>1</v>
      </c>
      <c r="K15" s="3">
        <v>1</v>
      </c>
      <c r="L15" s="3">
        <v>1</v>
      </c>
      <c r="M15" s="3">
        <v>0</v>
      </c>
      <c r="N15" s="3" t="s">
        <v>48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V15" s="8">
        <v>0</v>
      </c>
      <c r="W15" s="8">
        <v>1</v>
      </c>
      <c r="X15" s="3">
        <v>1</v>
      </c>
      <c r="Y15" s="3">
        <v>1</v>
      </c>
      <c r="Z15" s="3">
        <v>0</v>
      </c>
      <c r="AA15" s="3">
        <v>1</v>
      </c>
      <c r="AB15" s="3">
        <v>1</v>
      </c>
      <c r="AC15" s="3">
        <f t="shared" si="7"/>
        <v>15</v>
      </c>
      <c r="AG15" s="16"/>
      <c r="AH15" s="13"/>
    </row>
    <row r="16" spans="1:34" ht="16.5">
      <c r="A16" s="27" t="s">
        <v>49</v>
      </c>
      <c r="D16" s="93"/>
      <c r="E16" s="27"/>
      <c r="G16" s="3">
        <v>0</v>
      </c>
      <c r="H16" s="3">
        <v>1</v>
      </c>
      <c r="I16" s="3">
        <v>0</v>
      </c>
      <c r="J16" s="3">
        <v>1</v>
      </c>
      <c r="K16" s="3">
        <v>1</v>
      </c>
      <c r="L16" s="3">
        <v>1</v>
      </c>
      <c r="M16" s="3">
        <v>0</v>
      </c>
      <c r="N16" s="3" t="s">
        <v>48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V16" s="8">
        <v>1</v>
      </c>
      <c r="W16" s="8">
        <v>1</v>
      </c>
      <c r="X16" s="3">
        <v>1</v>
      </c>
      <c r="Y16" s="3">
        <v>1</v>
      </c>
      <c r="Z16" s="3">
        <v>0</v>
      </c>
      <c r="AA16" s="3">
        <v>1</v>
      </c>
      <c r="AB16" s="3">
        <v>1</v>
      </c>
      <c r="AC16" s="3">
        <f t="shared" si="7"/>
        <v>16</v>
      </c>
      <c r="AG16" s="18"/>
      <c r="AH16" s="11"/>
    </row>
    <row r="17" spans="1:34" ht="16.5">
      <c r="A17" s="27" t="s">
        <v>111</v>
      </c>
      <c r="D17" s="93"/>
      <c r="E17" s="27"/>
      <c r="H17" s="3">
        <v>1</v>
      </c>
      <c r="X17" s="3"/>
      <c r="Y17" s="3">
        <v>1</v>
      </c>
      <c r="AB17" s="3">
        <v>1</v>
      </c>
      <c r="AC17" s="3">
        <f t="shared" si="7"/>
        <v>3</v>
      </c>
      <c r="AG17" s="18"/>
      <c r="AH17" s="11"/>
    </row>
    <row r="18" spans="1:34" ht="19.5">
      <c r="A18" s="163" t="s">
        <v>112</v>
      </c>
      <c r="B18" s="163"/>
      <c r="C18" s="163"/>
      <c r="D18" s="163"/>
      <c r="E18" s="202" t="s">
        <v>155</v>
      </c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12"/>
    </row>
    <row r="19" spans="1:34" ht="19.5">
      <c r="A19" s="202" t="s">
        <v>102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16"/>
      <c r="AH19" s="11"/>
    </row>
    <row r="20" spans="1:34" ht="19.5">
      <c r="A20" s="202" t="s">
        <v>109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13"/>
    </row>
    <row r="21" spans="1:34" ht="19.5">
      <c r="A21" s="202" t="s">
        <v>156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11"/>
    </row>
    <row r="22" spans="1:33" ht="19.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</row>
    <row r="23" spans="1:33" ht="19.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</row>
    <row r="24" spans="1:33" ht="19.5">
      <c r="A24" s="202" t="s">
        <v>101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18"/>
    </row>
  </sheetData>
  <sheetProtection/>
  <mergeCells count="7">
    <mergeCell ref="E18:AG18"/>
    <mergeCell ref="A19:AF19"/>
    <mergeCell ref="A20:AG20"/>
    <mergeCell ref="A21:AG21"/>
    <mergeCell ref="A24:AF24"/>
    <mergeCell ref="A1:AF1"/>
    <mergeCell ref="A11:D11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zoomScalePageLayoutView="0" workbookViewId="0" topLeftCell="A1">
      <selection activeCell="H7" sqref="H7"/>
    </sheetView>
  </sheetViews>
  <sheetFormatPr defaultColWidth="9.00390625" defaultRowHeight="16.5"/>
  <cols>
    <col min="1" max="3" width="9.125" style="27" customWidth="1"/>
    <col min="4" max="4" width="15.75390625" style="25" customWidth="1"/>
    <col min="5" max="5" width="2.50390625" style="25" customWidth="1"/>
    <col min="6" max="6" width="3.625" style="31" customWidth="1"/>
    <col min="7" max="12" width="3.00390625" style="3" customWidth="1"/>
    <col min="13" max="13" width="3.50390625" style="3" customWidth="1"/>
    <col min="14" max="14" width="6.00390625" style="3" customWidth="1"/>
    <col min="15" max="20" width="3.00390625" style="3" customWidth="1"/>
    <col min="21" max="21" width="5.50390625" style="3" customWidth="1"/>
    <col min="22" max="22" width="3.25390625" style="8" customWidth="1"/>
    <col min="23" max="23" width="3.00390625" style="8" customWidth="1"/>
    <col min="24" max="24" width="3.00390625" style="1" customWidth="1"/>
    <col min="25" max="28" width="3.00390625" style="3" customWidth="1"/>
    <col min="29" max="29" width="5.75390625" style="3" customWidth="1"/>
    <col min="30" max="30" width="4.75390625" style="4" customWidth="1"/>
    <col min="31" max="31" width="0.6171875" style="5" hidden="1" customWidth="1"/>
    <col min="32" max="32" width="6.25390625" style="6" customWidth="1"/>
    <col min="33" max="33" width="9.00390625" style="15" customWidth="1"/>
    <col min="34" max="34" width="9.50390625" style="0" customWidth="1"/>
    <col min="36" max="36" width="9.625" style="0" bestFit="1" customWidth="1"/>
  </cols>
  <sheetData>
    <row r="1" spans="1:32" ht="20.25" thickBot="1">
      <c r="A1" s="236" t="s">
        <v>167</v>
      </c>
      <c r="B1" s="236"/>
      <c r="C1" s="236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</row>
    <row r="2" spans="1:33" ht="45" customHeight="1">
      <c r="A2" s="60" t="s">
        <v>18</v>
      </c>
      <c r="B2" s="180" t="s">
        <v>141</v>
      </c>
      <c r="C2" s="180" t="s">
        <v>142</v>
      </c>
      <c r="D2" s="61" t="s">
        <v>63</v>
      </c>
      <c r="E2" s="67" t="s">
        <v>44</v>
      </c>
      <c r="F2" s="62" t="s">
        <v>45</v>
      </c>
      <c r="G2" s="63" t="s">
        <v>72</v>
      </c>
      <c r="H2" s="63" t="s">
        <v>115</v>
      </c>
      <c r="I2" s="63" t="s">
        <v>116</v>
      </c>
      <c r="J2" s="63" t="s">
        <v>117</v>
      </c>
      <c r="K2" s="63" t="s">
        <v>118</v>
      </c>
      <c r="L2" s="63" t="s">
        <v>119</v>
      </c>
      <c r="M2" s="63" t="s">
        <v>120</v>
      </c>
      <c r="N2" s="81" t="s">
        <v>61</v>
      </c>
      <c r="O2" s="63" t="s">
        <v>121</v>
      </c>
      <c r="P2" s="63" t="s">
        <v>122</v>
      </c>
      <c r="Q2" s="63" t="s">
        <v>39</v>
      </c>
      <c r="R2" s="63" t="s">
        <v>40</v>
      </c>
      <c r="S2" s="64" t="s">
        <v>26</v>
      </c>
      <c r="T2" s="63" t="s">
        <v>41</v>
      </c>
      <c r="U2" s="81" t="s">
        <v>60</v>
      </c>
      <c r="V2" s="63" t="s">
        <v>42</v>
      </c>
      <c r="W2" s="63" t="s">
        <v>30</v>
      </c>
      <c r="X2" s="63" t="s">
        <v>31</v>
      </c>
      <c r="Y2" s="63" t="s">
        <v>32</v>
      </c>
      <c r="Z2" s="63" t="s">
        <v>33</v>
      </c>
      <c r="AA2" s="63" t="s">
        <v>28</v>
      </c>
      <c r="AB2" s="63" t="s">
        <v>29</v>
      </c>
      <c r="AC2" s="81" t="s">
        <v>62</v>
      </c>
      <c r="AD2" s="19" t="s">
        <v>21</v>
      </c>
      <c r="AE2" s="20" t="s">
        <v>20</v>
      </c>
      <c r="AF2" s="21" t="s">
        <v>19</v>
      </c>
      <c r="AG2" s="7"/>
    </row>
    <row r="3" spans="1:33" ht="16.5">
      <c r="A3" s="241" t="s">
        <v>2</v>
      </c>
      <c r="B3" s="245" t="s">
        <v>158</v>
      </c>
      <c r="C3" s="181" t="s">
        <v>159</v>
      </c>
      <c r="D3" s="73" t="s">
        <v>124</v>
      </c>
      <c r="E3" s="73" t="s">
        <v>49</v>
      </c>
      <c r="F3" s="74" t="s">
        <v>46</v>
      </c>
      <c r="G3" s="75">
        <v>0</v>
      </c>
      <c r="H3" s="75">
        <v>1</v>
      </c>
      <c r="I3" s="75">
        <v>1</v>
      </c>
      <c r="J3" s="75">
        <v>1</v>
      </c>
      <c r="K3" s="75">
        <v>1</v>
      </c>
      <c r="L3" s="75">
        <v>1</v>
      </c>
      <c r="M3" s="106" t="s">
        <v>74</v>
      </c>
      <c r="N3" s="36">
        <f>SUM(G3:M3)</f>
        <v>5</v>
      </c>
      <c r="O3" s="75">
        <v>1</v>
      </c>
      <c r="P3" s="75">
        <v>1</v>
      </c>
      <c r="Q3" s="75">
        <v>1</v>
      </c>
      <c r="R3" s="75">
        <v>1</v>
      </c>
      <c r="S3" s="75">
        <v>1</v>
      </c>
      <c r="T3" s="75">
        <v>1</v>
      </c>
      <c r="U3" s="36">
        <f>SUM(O3:T3)</f>
        <v>6</v>
      </c>
      <c r="V3" s="75">
        <v>1</v>
      </c>
      <c r="W3" s="75">
        <v>1</v>
      </c>
      <c r="X3" s="75">
        <v>1</v>
      </c>
      <c r="Y3" s="75">
        <v>1</v>
      </c>
      <c r="Z3" s="75">
        <v>1</v>
      </c>
      <c r="AA3" s="75">
        <v>1</v>
      </c>
      <c r="AB3" s="75">
        <v>1</v>
      </c>
      <c r="AC3" s="36">
        <f>SUM(V3:AB3)</f>
        <v>7</v>
      </c>
      <c r="AD3" s="76">
        <f>SUM(AC3,U3,N3)</f>
        <v>18</v>
      </c>
      <c r="AE3" s="77"/>
      <c r="AF3" s="78">
        <f>AD3/AC19</f>
        <v>1.125</v>
      </c>
      <c r="AG3" s="7"/>
    </row>
    <row r="4" spans="1:33" ht="16.5">
      <c r="A4" s="241"/>
      <c r="B4" s="246"/>
      <c r="C4" s="181" t="s">
        <v>157</v>
      </c>
      <c r="D4" s="73" t="s">
        <v>92</v>
      </c>
      <c r="E4" s="73" t="s">
        <v>51</v>
      </c>
      <c r="F4" s="74" t="s">
        <v>52</v>
      </c>
      <c r="G4" s="75">
        <v>0</v>
      </c>
      <c r="H4" s="75">
        <v>1</v>
      </c>
      <c r="I4" s="75">
        <v>0</v>
      </c>
      <c r="J4" s="75">
        <v>1</v>
      </c>
      <c r="K4" s="75">
        <v>1</v>
      </c>
      <c r="L4" s="75">
        <v>1</v>
      </c>
      <c r="M4" s="106" t="s">
        <v>74</v>
      </c>
      <c r="N4" s="36">
        <f>SUM(G4:M4)</f>
        <v>4</v>
      </c>
      <c r="O4" s="75">
        <v>0</v>
      </c>
      <c r="P4" s="75">
        <v>1</v>
      </c>
      <c r="Q4" s="75">
        <v>1</v>
      </c>
      <c r="R4" s="75">
        <v>1</v>
      </c>
      <c r="S4" s="75">
        <v>1</v>
      </c>
      <c r="T4" s="75">
        <v>1</v>
      </c>
      <c r="U4" s="36">
        <f>SUM(O4:T4)</f>
        <v>5</v>
      </c>
      <c r="V4" s="169">
        <v>0</v>
      </c>
      <c r="W4" s="75">
        <v>1</v>
      </c>
      <c r="X4" s="75">
        <v>1</v>
      </c>
      <c r="Y4" s="75">
        <v>1</v>
      </c>
      <c r="Z4" s="75">
        <v>1</v>
      </c>
      <c r="AA4" s="75">
        <v>1</v>
      </c>
      <c r="AB4" s="75">
        <v>1</v>
      </c>
      <c r="AC4" s="36">
        <f aca="true" t="shared" si="0" ref="AC4:AC14">SUM(V4:AB4)</f>
        <v>6</v>
      </c>
      <c r="AD4" s="76">
        <f>SUM(N4,U4,AC4)</f>
        <v>15</v>
      </c>
      <c r="AE4" s="77"/>
      <c r="AF4" s="78">
        <f>AD4/AC17</f>
        <v>1</v>
      </c>
      <c r="AG4" s="7"/>
    </row>
    <row r="5" spans="1:33" ht="16.5">
      <c r="A5" s="241"/>
      <c r="B5" s="247"/>
      <c r="C5" s="181" t="s">
        <v>160</v>
      </c>
      <c r="D5" s="73" t="s">
        <v>123</v>
      </c>
      <c r="E5" s="73" t="s">
        <v>50</v>
      </c>
      <c r="F5" s="74" t="s">
        <v>47</v>
      </c>
      <c r="G5" s="75">
        <v>0</v>
      </c>
      <c r="H5" s="75">
        <v>1</v>
      </c>
      <c r="I5" s="75">
        <v>0</v>
      </c>
      <c r="J5" s="75">
        <v>1</v>
      </c>
      <c r="K5" s="75">
        <v>1</v>
      </c>
      <c r="L5" s="75">
        <v>1</v>
      </c>
      <c r="M5" s="75">
        <v>1</v>
      </c>
      <c r="N5" s="36">
        <f>SUM(G5:M5)</f>
        <v>5</v>
      </c>
      <c r="O5" s="75">
        <v>0</v>
      </c>
      <c r="P5" s="75">
        <v>0</v>
      </c>
      <c r="Q5" s="75">
        <v>1</v>
      </c>
      <c r="R5" s="75">
        <v>1</v>
      </c>
      <c r="S5" s="75">
        <v>1</v>
      </c>
      <c r="T5" s="75">
        <v>1</v>
      </c>
      <c r="U5" s="36">
        <f>SUM(O5:T5)</f>
        <v>4</v>
      </c>
      <c r="V5" s="169">
        <v>0</v>
      </c>
      <c r="W5" s="75">
        <v>0</v>
      </c>
      <c r="X5" s="75">
        <v>1</v>
      </c>
      <c r="Y5" s="75">
        <v>1</v>
      </c>
      <c r="Z5" s="75">
        <v>0</v>
      </c>
      <c r="AA5" s="75">
        <v>0</v>
      </c>
      <c r="AB5" s="75">
        <v>1</v>
      </c>
      <c r="AC5" s="36">
        <f t="shared" si="0"/>
        <v>3</v>
      </c>
      <c r="AD5" s="76">
        <f aca="true" t="shared" si="1" ref="AD5:AD14">SUM(N5,U5,AC5)</f>
        <v>12</v>
      </c>
      <c r="AE5" s="77"/>
      <c r="AF5" s="78">
        <f>AD5/AC16</f>
        <v>0.7058823529411765</v>
      </c>
      <c r="AG5" s="7"/>
    </row>
    <row r="6" spans="1:33" ht="16.5">
      <c r="A6" s="241" t="s">
        <v>3</v>
      </c>
      <c r="B6" s="245" t="s">
        <v>160</v>
      </c>
      <c r="C6" s="181" t="s">
        <v>159</v>
      </c>
      <c r="D6" s="73" t="s">
        <v>124</v>
      </c>
      <c r="E6" s="73" t="s">
        <v>50</v>
      </c>
      <c r="F6" s="74" t="s">
        <v>46</v>
      </c>
      <c r="G6" s="75">
        <v>0</v>
      </c>
      <c r="H6" s="75">
        <v>1</v>
      </c>
      <c r="I6" s="75">
        <v>1</v>
      </c>
      <c r="J6" s="75">
        <v>1</v>
      </c>
      <c r="K6" s="75">
        <v>1</v>
      </c>
      <c r="L6" s="75">
        <v>1</v>
      </c>
      <c r="M6" s="75">
        <v>1</v>
      </c>
      <c r="N6" s="36">
        <f aca="true" t="shared" si="2" ref="N6:N13">SUM(G6:M6)</f>
        <v>6</v>
      </c>
      <c r="O6" s="75">
        <v>1</v>
      </c>
      <c r="P6" s="75">
        <v>0</v>
      </c>
      <c r="Q6" s="75">
        <v>1</v>
      </c>
      <c r="R6" s="75">
        <v>1</v>
      </c>
      <c r="S6" s="75">
        <v>1</v>
      </c>
      <c r="T6" s="75">
        <v>1</v>
      </c>
      <c r="U6" s="36">
        <f aca="true" t="shared" si="3" ref="U6:U13">SUM(O6:T6)</f>
        <v>5</v>
      </c>
      <c r="V6" s="75">
        <v>1</v>
      </c>
      <c r="W6" s="75">
        <v>1</v>
      </c>
      <c r="X6" s="75">
        <v>1</v>
      </c>
      <c r="Y6" s="75">
        <v>1</v>
      </c>
      <c r="Z6" s="75">
        <v>1</v>
      </c>
      <c r="AA6" s="75">
        <v>1</v>
      </c>
      <c r="AB6" s="75">
        <v>1</v>
      </c>
      <c r="AC6" s="36">
        <f t="shared" si="0"/>
        <v>7</v>
      </c>
      <c r="AD6" s="76">
        <f t="shared" si="1"/>
        <v>18</v>
      </c>
      <c r="AE6" s="77"/>
      <c r="AF6" s="78">
        <f>AD6/AC16</f>
        <v>1.0588235294117647</v>
      </c>
      <c r="AG6" s="7"/>
    </row>
    <row r="7" spans="1:33" ht="16.5">
      <c r="A7" s="241"/>
      <c r="B7" s="246"/>
      <c r="C7" s="181" t="s">
        <v>157</v>
      </c>
      <c r="D7" s="73" t="s">
        <v>92</v>
      </c>
      <c r="E7" s="73" t="s">
        <v>49</v>
      </c>
      <c r="F7" s="74" t="s">
        <v>52</v>
      </c>
      <c r="G7" s="75">
        <v>0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  <c r="M7" s="106" t="s">
        <v>74</v>
      </c>
      <c r="N7" s="36">
        <f t="shared" si="2"/>
        <v>5</v>
      </c>
      <c r="O7" s="75">
        <v>1</v>
      </c>
      <c r="P7" s="75">
        <v>1</v>
      </c>
      <c r="Q7" s="75">
        <v>1</v>
      </c>
      <c r="R7" s="75">
        <v>1</v>
      </c>
      <c r="S7" s="75">
        <v>1</v>
      </c>
      <c r="T7" s="75">
        <v>1</v>
      </c>
      <c r="U7" s="36">
        <f t="shared" si="3"/>
        <v>6</v>
      </c>
      <c r="V7" s="75">
        <v>1</v>
      </c>
      <c r="W7" s="75">
        <v>1</v>
      </c>
      <c r="X7" s="75">
        <v>1</v>
      </c>
      <c r="Y7" s="75">
        <v>0</v>
      </c>
      <c r="Z7" s="75">
        <v>1</v>
      </c>
      <c r="AA7" s="75">
        <v>1</v>
      </c>
      <c r="AB7" s="75">
        <v>1</v>
      </c>
      <c r="AC7" s="36">
        <f t="shared" si="0"/>
        <v>6</v>
      </c>
      <c r="AD7" s="76">
        <f t="shared" si="1"/>
        <v>17</v>
      </c>
      <c r="AE7" s="77"/>
      <c r="AF7" s="78">
        <f>AD7/AC19</f>
        <v>1.0625</v>
      </c>
      <c r="AG7" s="7"/>
    </row>
    <row r="8" spans="1:33" ht="16.5">
      <c r="A8" s="241"/>
      <c r="B8" s="247"/>
      <c r="C8" s="181" t="s">
        <v>160</v>
      </c>
      <c r="D8" s="73" t="s">
        <v>123</v>
      </c>
      <c r="E8" s="73" t="s">
        <v>49</v>
      </c>
      <c r="F8" s="74" t="s">
        <v>47</v>
      </c>
      <c r="G8" s="75">
        <v>0</v>
      </c>
      <c r="H8" s="75">
        <v>1</v>
      </c>
      <c r="I8" s="75">
        <v>1</v>
      </c>
      <c r="J8" s="75">
        <v>1</v>
      </c>
      <c r="K8" s="75">
        <v>1</v>
      </c>
      <c r="L8" s="75">
        <v>1</v>
      </c>
      <c r="M8" s="106" t="s">
        <v>74</v>
      </c>
      <c r="N8" s="36">
        <f t="shared" si="2"/>
        <v>5</v>
      </c>
      <c r="O8" s="75">
        <v>1</v>
      </c>
      <c r="P8" s="75">
        <v>1</v>
      </c>
      <c r="Q8" s="75">
        <v>1</v>
      </c>
      <c r="R8" s="75">
        <v>1</v>
      </c>
      <c r="S8" s="75">
        <v>1</v>
      </c>
      <c r="T8" s="75">
        <v>1</v>
      </c>
      <c r="U8" s="36">
        <f t="shared" si="3"/>
        <v>6</v>
      </c>
      <c r="V8" s="75">
        <v>1</v>
      </c>
      <c r="W8" s="75">
        <v>1</v>
      </c>
      <c r="X8" s="75">
        <v>1</v>
      </c>
      <c r="Y8" s="75">
        <v>0</v>
      </c>
      <c r="Z8" s="75">
        <v>1</v>
      </c>
      <c r="AA8" s="75">
        <v>1</v>
      </c>
      <c r="AB8" s="75">
        <v>1</v>
      </c>
      <c r="AC8" s="36">
        <f t="shared" si="0"/>
        <v>6</v>
      </c>
      <c r="AD8" s="76">
        <f t="shared" si="1"/>
        <v>17</v>
      </c>
      <c r="AE8" s="77"/>
      <c r="AF8" s="78">
        <f>AD8/AC19</f>
        <v>1.0625</v>
      </c>
      <c r="AG8" s="7"/>
    </row>
    <row r="9" spans="1:33" ht="16.5">
      <c r="A9" s="80" t="s">
        <v>4</v>
      </c>
      <c r="B9" s="182" t="s">
        <v>162</v>
      </c>
      <c r="C9" s="182" t="s">
        <v>161</v>
      </c>
      <c r="D9" s="57" t="s">
        <v>93</v>
      </c>
      <c r="E9" s="57" t="s">
        <v>49</v>
      </c>
      <c r="F9" s="68" t="s">
        <v>52</v>
      </c>
      <c r="G9" s="41">
        <v>0</v>
      </c>
      <c r="H9" s="41">
        <v>1</v>
      </c>
      <c r="I9" s="41">
        <v>1</v>
      </c>
      <c r="J9" s="41">
        <v>1</v>
      </c>
      <c r="K9" s="41">
        <v>1</v>
      </c>
      <c r="L9" s="41">
        <v>1</v>
      </c>
      <c r="M9" s="91" t="s">
        <v>74</v>
      </c>
      <c r="N9" s="36">
        <f t="shared" si="2"/>
        <v>5</v>
      </c>
      <c r="O9" s="41">
        <v>0</v>
      </c>
      <c r="P9" s="41">
        <v>1</v>
      </c>
      <c r="Q9" s="41">
        <v>1</v>
      </c>
      <c r="R9" s="41">
        <v>1</v>
      </c>
      <c r="S9" s="41">
        <v>1</v>
      </c>
      <c r="T9" s="41">
        <v>1</v>
      </c>
      <c r="U9" s="36">
        <f t="shared" si="3"/>
        <v>5</v>
      </c>
      <c r="V9" s="41">
        <v>1</v>
      </c>
      <c r="W9" s="41">
        <v>1</v>
      </c>
      <c r="X9" s="41">
        <v>1</v>
      </c>
      <c r="Y9" s="41">
        <v>1</v>
      </c>
      <c r="Z9" s="41">
        <v>1</v>
      </c>
      <c r="AA9" s="41">
        <v>1</v>
      </c>
      <c r="AB9" s="41">
        <v>1</v>
      </c>
      <c r="AC9" s="36">
        <f t="shared" si="0"/>
        <v>7</v>
      </c>
      <c r="AD9" s="69">
        <f t="shared" si="1"/>
        <v>17</v>
      </c>
      <c r="AE9" s="42"/>
      <c r="AF9" s="78">
        <f>AD9/AC19</f>
        <v>1.0625</v>
      </c>
      <c r="AG9" s="7"/>
    </row>
    <row r="10" spans="1:33" ht="16.5">
      <c r="A10" s="80" t="s">
        <v>5</v>
      </c>
      <c r="B10" s="182" t="s">
        <v>163</v>
      </c>
      <c r="C10" s="182" t="s">
        <v>161</v>
      </c>
      <c r="D10" s="57" t="s">
        <v>93</v>
      </c>
      <c r="E10" s="57" t="s">
        <v>49</v>
      </c>
      <c r="F10" s="68" t="s">
        <v>52</v>
      </c>
      <c r="G10" s="41">
        <v>0</v>
      </c>
      <c r="H10" s="41">
        <v>1</v>
      </c>
      <c r="I10" s="41">
        <v>1</v>
      </c>
      <c r="J10" s="41">
        <v>1</v>
      </c>
      <c r="K10" s="41">
        <v>1</v>
      </c>
      <c r="L10" s="41">
        <v>1</v>
      </c>
      <c r="M10" s="91" t="s">
        <v>74</v>
      </c>
      <c r="N10" s="36">
        <f t="shared" si="2"/>
        <v>5</v>
      </c>
      <c r="O10" s="41">
        <v>1</v>
      </c>
      <c r="P10" s="41">
        <v>1</v>
      </c>
      <c r="Q10" s="41">
        <v>1</v>
      </c>
      <c r="R10" s="41">
        <v>1</v>
      </c>
      <c r="S10" s="41">
        <v>1</v>
      </c>
      <c r="T10" s="41">
        <v>1</v>
      </c>
      <c r="U10" s="36">
        <f t="shared" si="3"/>
        <v>6</v>
      </c>
      <c r="V10" s="41">
        <v>1</v>
      </c>
      <c r="W10" s="41">
        <v>1</v>
      </c>
      <c r="X10" s="41">
        <v>1</v>
      </c>
      <c r="Y10" s="41">
        <v>1</v>
      </c>
      <c r="Z10" s="41">
        <v>0</v>
      </c>
      <c r="AA10" s="41">
        <v>1</v>
      </c>
      <c r="AB10" s="41">
        <v>1</v>
      </c>
      <c r="AC10" s="36">
        <f t="shared" si="0"/>
        <v>6</v>
      </c>
      <c r="AD10" s="69">
        <f t="shared" si="1"/>
        <v>17</v>
      </c>
      <c r="AE10" s="42"/>
      <c r="AF10" s="78">
        <f>AD10/AC19</f>
        <v>1.0625</v>
      </c>
      <c r="AG10" s="7"/>
    </row>
    <row r="11" spans="1:33" s="2" customFormat="1" ht="16.5">
      <c r="A11" s="80" t="s">
        <v>56</v>
      </c>
      <c r="B11" s="182" t="s">
        <v>164</v>
      </c>
      <c r="C11" s="182" t="s">
        <v>161</v>
      </c>
      <c r="D11" s="57" t="s">
        <v>93</v>
      </c>
      <c r="E11" s="57" t="s">
        <v>51</v>
      </c>
      <c r="F11" s="68" t="s">
        <v>52</v>
      </c>
      <c r="G11" s="41">
        <v>0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91" t="s">
        <v>74</v>
      </c>
      <c r="N11" s="36">
        <f t="shared" si="2"/>
        <v>5</v>
      </c>
      <c r="O11" s="41">
        <v>0</v>
      </c>
      <c r="P11" s="41">
        <v>1</v>
      </c>
      <c r="Q11" s="41">
        <v>1</v>
      </c>
      <c r="R11" s="41">
        <v>1</v>
      </c>
      <c r="S11" s="41">
        <v>1</v>
      </c>
      <c r="T11" s="41">
        <v>1</v>
      </c>
      <c r="U11" s="36">
        <f t="shared" si="3"/>
        <v>5</v>
      </c>
      <c r="V11" s="41">
        <v>1</v>
      </c>
      <c r="W11" s="41">
        <v>1</v>
      </c>
      <c r="X11" s="41">
        <v>1</v>
      </c>
      <c r="Y11" s="41">
        <v>1</v>
      </c>
      <c r="Z11" s="41">
        <v>1</v>
      </c>
      <c r="AA11" s="41">
        <v>1</v>
      </c>
      <c r="AB11" s="41">
        <v>1</v>
      </c>
      <c r="AC11" s="36">
        <f t="shared" si="0"/>
        <v>7</v>
      </c>
      <c r="AD11" s="69">
        <f t="shared" si="1"/>
        <v>17</v>
      </c>
      <c r="AE11" s="42"/>
      <c r="AF11" s="78">
        <f>AD11/AC17</f>
        <v>1.1333333333333333</v>
      </c>
      <c r="AG11" s="14"/>
    </row>
    <row r="12" spans="1:33" s="2" customFormat="1" ht="16.5">
      <c r="A12" s="79" t="s">
        <v>57</v>
      </c>
      <c r="B12" s="183" t="s">
        <v>165</v>
      </c>
      <c r="C12" s="183" t="s">
        <v>166</v>
      </c>
      <c r="D12" s="57" t="s">
        <v>93</v>
      </c>
      <c r="E12" s="58" t="s">
        <v>53</v>
      </c>
      <c r="F12" s="71" t="s">
        <v>52</v>
      </c>
      <c r="G12" s="43">
        <v>0</v>
      </c>
      <c r="H12" s="43">
        <v>1</v>
      </c>
      <c r="I12" s="43">
        <v>1</v>
      </c>
      <c r="J12" s="43">
        <v>1</v>
      </c>
      <c r="K12" s="43">
        <v>1</v>
      </c>
      <c r="L12" s="43">
        <v>1</v>
      </c>
      <c r="M12" s="105" t="s">
        <v>74</v>
      </c>
      <c r="N12" s="36">
        <f t="shared" si="2"/>
        <v>5</v>
      </c>
      <c r="O12" s="43">
        <v>1</v>
      </c>
      <c r="P12" s="43">
        <v>1</v>
      </c>
      <c r="Q12" s="43">
        <v>1</v>
      </c>
      <c r="R12" s="43">
        <v>1</v>
      </c>
      <c r="S12" s="43">
        <v>1</v>
      </c>
      <c r="T12" s="43">
        <v>1</v>
      </c>
      <c r="U12" s="36">
        <f t="shared" si="3"/>
        <v>6</v>
      </c>
      <c r="V12" s="43">
        <v>1</v>
      </c>
      <c r="W12" s="43">
        <v>1</v>
      </c>
      <c r="X12" s="43">
        <v>1</v>
      </c>
      <c r="Y12" s="43">
        <v>1</v>
      </c>
      <c r="Z12" s="43">
        <v>0</v>
      </c>
      <c r="AA12" s="43">
        <v>1</v>
      </c>
      <c r="AB12" s="43">
        <v>1</v>
      </c>
      <c r="AC12" s="36">
        <f t="shared" si="0"/>
        <v>6</v>
      </c>
      <c r="AD12" s="72">
        <f t="shared" si="1"/>
        <v>17</v>
      </c>
      <c r="AE12" s="32"/>
      <c r="AF12" s="78">
        <f>AD12/AC18</f>
        <v>1.1333333333333333</v>
      </c>
      <c r="AG12" s="14"/>
    </row>
    <row r="13" spans="1:33" ht="17.25" customHeight="1">
      <c r="A13" s="79" t="s">
        <v>58</v>
      </c>
      <c r="B13" s="183" t="s">
        <v>166</v>
      </c>
      <c r="C13" s="183" t="s">
        <v>166</v>
      </c>
      <c r="D13" s="57" t="s">
        <v>93</v>
      </c>
      <c r="E13" s="58" t="s">
        <v>49</v>
      </c>
      <c r="F13" s="71" t="s">
        <v>52</v>
      </c>
      <c r="G13" s="43">
        <v>0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  <c r="M13" s="105" t="s">
        <v>74</v>
      </c>
      <c r="N13" s="36">
        <f t="shared" si="2"/>
        <v>5</v>
      </c>
      <c r="O13" s="43">
        <v>1</v>
      </c>
      <c r="P13" s="43">
        <v>1</v>
      </c>
      <c r="Q13" s="43">
        <v>1</v>
      </c>
      <c r="R13" s="43">
        <v>1</v>
      </c>
      <c r="S13" s="43">
        <v>1</v>
      </c>
      <c r="T13" s="43">
        <v>1</v>
      </c>
      <c r="U13" s="36">
        <f t="shared" si="3"/>
        <v>6</v>
      </c>
      <c r="V13" s="43">
        <v>1</v>
      </c>
      <c r="W13" s="43">
        <v>1</v>
      </c>
      <c r="X13" s="43">
        <v>1</v>
      </c>
      <c r="Y13" s="43">
        <v>1</v>
      </c>
      <c r="Z13" s="43">
        <v>1</v>
      </c>
      <c r="AA13" s="43">
        <v>1</v>
      </c>
      <c r="AB13" s="43">
        <v>0</v>
      </c>
      <c r="AC13" s="36">
        <f t="shared" si="0"/>
        <v>6</v>
      </c>
      <c r="AD13" s="72">
        <f t="shared" si="1"/>
        <v>17</v>
      </c>
      <c r="AE13" s="32"/>
      <c r="AF13" s="78">
        <f>AD13/AC19</f>
        <v>1.0625</v>
      </c>
      <c r="AG13" s="7"/>
    </row>
    <row r="14" spans="1:33" ht="15" customHeight="1">
      <c r="A14" s="242" t="s">
        <v>22</v>
      </c>
      <c r="B14" s="243"/>
      <c r="C14" s="243"/>
      <c r="D14" s="244"/>
      <c r="E14" s="160"/>
      <c r="F14" s="65"/>
      <c r="G14" s="66">
        <f aca="true" t="shared" si="4" ref="G14:AB14">SUM(G3:G13)</f>
        <v>0</v>
      </c>
      <c r="H14" s="66">
        <f t="shared" si="4"/>
        <v>11</v>
      </c>
      <c r="I14" s="66">
        <f t="shared" si="4"/>
        <v>9</v>
      </c>
      <c r="J14" s="66">
        <f t="shared" si="4"/>
        <v>11</v>
      </c>
      <c r="K14" s="66">
        <f t="shared" si="4"/>
        <v>11</v>
      </c>
      <c r="L14" s="66">
        <f t="shared" si="4"/>
        <v>11</v>
      </c>
      <c r="M14" s="66">
        <f t="shared" si="4"/>
        <v>2</v>
      </c>
      <c r="N14" s="36">
        <f>SUM(G14:M14)</f>
        <v>55</v>
      </c>
      <c r="O14" s="66">
        <f t="shared" si="4"/>
        <v>7</v>
      </c>
      <c r="P14" s="66">
        <f t="shared" si="4"/>
        <v>9</v>
      </c>
      <c r="Q14" s="66">
        <f t="shared" si="4"/>
        <v>11</v>
      </c>
      <c r="R14" s="66">
        <f t="shared" si="4"/>
        <v>11</v>
      </c>
      <c r="S14" s="66">
        <f t="shared" si="4"/>
        <v>11</v>
      </c>
      <c r="T14" s="66">
        <f t="shared" si="4"/>
        <v>11</v>
      </c>
      <c r="U14" s="36">
        <f>SUM(O14:T14)</f>
        <v>60</v>
      </c>
      <c r="V14" s="66">
        <f t="shared" si="4"/>
        <v>9</v>
      </c>
      <c r="W14" s="66">
        <f t="shared" si="4"/>
        <v>10</v>
      </c>
      <c r="X14" s="66">
        <f t="shared" si="4"/>
        <v>11</v>
      </c>
      <c r="Y14" s="66">
        <f t="shared" si="4"/>
        <v>9</v>
      </c>
      <c r="Z14" s="66">
        <f t="shared" si="4"/>
        <v>8</v>
      </c>
      <c r="AA14" s="66">
        <f t="shared" si="4"/>
        <v>10</v>
      </c>
      <c r="AB14" s="66">
        <f t="shared" si="4"/>
        <v>10</v>
      </c>
      <c r="AC14" s="36">
        <f t="shared" si="0"/>
        <v>67</v>
      </c>
      <c r="AD14" s="22">
        <f t="shared" si="1"/>
        <v>182</v>
      </c>
      <c r="AE14" s="23"/>
      <c r="AF14" s="24"/>
      <c r="AG14" s="7"/>
    </row>
    <row r="15" spans="1:34" ht="16.5">
      <c r="A15" s="27" t="s">
        <v>55</v>
      </c>
      <c r="D15" s="93"/>
      <c r="E15" s="27"/>
      <c r="G15" s="3">
        <v>0</v>
      </c>
      <c r="H15" s="3">
        <v>1</v>
      </c>
      <c r="I15" s="3">
        <v>1</v>
      </c>
      <c r="J15" s="3">
        <v>0</v>
      </c>
      <c r="K15" s="3">
        <v>1</v>
      </c>
      <c r="L15" s="3">
        <v>1</v>
      </c>
      <c r="M15" s="3">
        <v>1</v>
      </c>
      <c r="N15" s="3" t="s">
        <v>48</v>
      </c>
      <c r="O15" s="3">
        <v>1</v>
      </c>
      <c r="P15" s="3">
        <v>0</v>
      </c>
      <c r="Q15" s="3">
        <v>1</v>
      </c>
      <c r="R15" s="3">
        <v>1</v>
      </c>
      <c r="S15" s="3">
        <v>1</v>
      </c>
      <c r="T15" s="3">
        <v>1</v>
      </c>
      <c r="V15" s="8">
        <v>1</v>
      </c>
      <c r="W15" s="8">
        <v>1</v>
      </c>
      <c r="X15" s="3">
        <v>1</v>
      </c>
      <c r="Y15" s="3">
        <v>1</v>
      </c>
      <c r="Z15" s="3">
        <v>1</v>
      </c>
      <c r="AA15" s="3">
        <v>1</v>
      </c>
      <c r="AB15" s="3">
        <v>0</v>
      </c>
      <c r="AC15" s="3">
        <f>SUM(G15:M15,O15:T15,V15:AB15)</f>
        <v>16</v>
      </c>
      <c r="AG15" s="17"/>
      <c r="AH15" s="12"/>
    </row>
    <row r="16" spans="1:34" ht="16.5">
      <c r="A16" s="27" t="s">
        <v>50</v>
      </c>
      <c r="D16" s="93"/>
      <c r="E16" s="27"/>
      <c r="G16" s="3">
        <v>0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 t="s">
        <v>48</v>
      </c>
      <c r="O16" s="3">
        <v>1</v>
      </c>
      <c r="P16" s="3">
        <v>0</v>
      </c>
      <c r="Q16" s="3">
        <v>1</v>
      </c>
      <c r="R16" s="3">
        <v>1</v>
      </c>
      <c r="S16" s="3">
        <v>1</v>
      </c>
      <c r="T16" s="3">
        <v>1</v>
      </c>
      <c r="V16" s="8">
        <v>0</v>
      </c>
      <c r="W16" s="8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f>SUM(G16:M16,O16:T16,V16:AB16)</f>
        <v>17</v>
      </c>
      <c r="AF16" s="9"/>
      <c r="AG16" s="16"/>
      <c r="AH16" s="12"/>
    </row>
    <row r="17" spans="1:34" ht="16.5">
      <c r="A17" s="27" t="s">
        <v>51</v>
      </c>
      <c r="D17" s="93"/>
      <c r="E17" s="27"/>
      <c r="G17" s="3">
        <v>0</v>
      </c>
      <c r="H17" s="3">
        <v>1</v>
      </c>
      <c r="I17" s="3">
        <v>0</v>
      </c>
      <c r="J17" s="3">
        <v>1</v>
      </c>
      <c r="K17" s="3">
        <v>1</v>
      </c>
      <c r="L17" s="3">
        <v>1</v>
      </c>
      <c r="M17" s="3">
        <v>0</v>
      </c>
      <c r="N17" s="3" t="s">
        <v>48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V17" s="8">
        <v>0</v>
      </c>
      <c r="W17" s="8">
        <v>1</v>
      </c>
      <c r="X17" s="3">
        <v>1</v>
      </c>
      <c r="Y17" s="3">
        <v>1</v>
      </c>
      <c r="Z17" s="3">
        <v>1</v>
      </c>
      <c r="AA17" s="3">
        <v>0</v>
      </c>
      <c r="AB17" s="3">
        <v>1</v>
      </c>
      <c r="AC17" s="3">
        <f>SUM(G17:M17,O17:T17,V17:AB17)</f>
        <v>15</v>
      </c>
      <c r="AF17" s="9"/>
      <c r="AG17" s="16"/>
      <c r="AH17" s="11"/>
    </row>
    <row r="18" spans="1:34" ht="16.5">
      <c r="A18" s="27" t="s">
        <v>53</v>
      </c>
      <c r="D18" s="93"/>
      <c r="E18" s="27"/>
      <c r="G18" s="3">
        <v>0</v>
      </c>
      <c r="H18" s="3">
        <v>1</v>
      </c>
      <c r="I18" s="3">
        <v>0</v>
      </c>
      <c r="J18" s="3">
        <v>1</v>
      </c>
      <c r="K18" s="3">
        <v>1</v>
      </c>
      <c r="L18" s="3">
        <v>1</v>
      </c>
      <c r="M18" s="3">
        <v>0</v>
      </c>
      <c r="N18" s="3" t="s">
        <v>48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V18" s="8">
        <v>0</v>
      </c>
      <c r="W18" s="8">
        <v>1</v>
      </c>
      <c r="X18" s="3">
        <v>1</v>
      </c>
      <c r="Y18" s="3">
        <v>1</v>
      </c>
      <c r="Z18" s="3">
        <v>0</v>
      </c>
      <c r="AA18" s="3">
        <v>1</v>
      </c>
      <c r="AB18" s="3">
        <v>1</v>
      </c>
      <c r="AC18" s="3">
        <f>SUM(G18:M18,O18:T18,V18:AB18)</f>
        <v>15</v>
      </c>
      <c r="AG18" s="16"/>
      <c r="AH18" s="13"/>
    </row>
    <row r="19" spans="1:34" ht="16.5">
      <c r="A19" s="27" t="s">
        <v>49</v>
      </c>
      <c r="D19" s="93"/>
      <c r="E19" s="27"/>
      <c r="G19" s="3">
        <v>0</v>
      </c>
      <c r="H19" s="3">
        <v>1</v>
      </c>
      <c r="I19" s="3">
        <v>0</v>
      </c>
      <c r="J19" s="3">
        <v>1</v>
      </c>
      <c r="K19" s="3">
        <v>1</v>
      </c>
      <c r="L19" s="3">
        <v>1</v>
      </c>
      <c r="M19" s="3">
        <v>0</v>
      </c>
      <c r="N19" s="3" t="s">
        <v>48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V19" s="8">
        <v>1</v>
      </c>
      <c r="W19" s="8">
        <v>1</v>
      </c>
      <c r="X19" s="3">
        <v>1</v>
      </c>
      <c r="Y19" s="3">
        <v>1</v>
      </c>
      <c r="Z19" s="3">
        <v>0</v>
      </c>
      <c r="AA19" s="3">
        <v>1</v>
      </c>
      <c r="AB19" s="3">
        <v>1</v>
      </c>
      <c r="AC19" s="3">
        <f>SUM(G19:M19,O19:T19,V19:AB19)</f>
        <v>16</v>
      </c>
      <c r="AG19" s="18"/>
      <c r="AH19" s="11"/>
    </row>
    <row r="20" spans="1:34" ht="16.5">
      <c r="A20" s="27" t="s">
        <v>111</v>
      </c>
      <c r="D20" s="93"/>
      <c r="E20" s="27"/>
      <c r="H20" s="3">
        <v>1</v>
      </c>
      <c r="X20" s="3"/>
      <c r="Y20" s="3">
        <v>1</v>
      </c>
      <c r="AB20" s="3">
        <v>1</v>
      </c>
      <c r="AC20" s="3">
        <f>SUM(G20:AB20)</f>
        <v>3</v>
      </c>
      <c r="AG20" s="18"/>
      <c r="AH20" s="11"/>
    </row>
    <row r="21" spans="24:34" ht="16.5">
      <c r="X21" s="3"/>
      <c r="AG21" s="17"/>
      <c r="AH21" s="12"/>
    </row>
    <row r="22" spans="1:34" ht="19.5">
      <c r="A22" s="163" t="s">
        <v>108</v>
      </c>
      <c r="B22" s="163"/>
      <c r="C22" s="163"/>
      <c r="D22" s="163"/>
      <c r="E22" s="202" t="s">
        <v>103</v>
      </c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12"/>
    </row>
    <row r="23" spans="1:34" ht="19.5">
      <c r="A23" s="202" t="s">
        <v>102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16"/>
      <c r="AH23" s="11"/>
    </row>
    <row r="24" spans="1:34" ht="19.5">
      <c r="A24" s="163" t="s">
        <v>110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202" t="s">
        <v>104</v>
      </c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163"/>
    </row>
    <row r="25" spans="1:34" ht="19.5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</row>
    <row r="26" spans="1:35" ht="19.5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</row>
    <row r="27" spans="1:34" ht="19.5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</row>
    <row r="28" spans="1:34" ht="19.5">
      <c r="A28" s="202" t="s">
        <v>101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18"/>
      <c r="AH28" s="11"/>
    </row>
    <row r="29" spans="21:33" ht="16.5">
      <c r="U29" s="164"/>
      <c r="AG29" s="18"/>
    </row>
    <row r="32" ht="16.5">
      <c r="L32" s="161"/>
    </row>
  </sheetData>
  <sheetProtection/>
  <mergeCells count="10">
    <mergeCell ref="O24:AG24"/>
    <mergeCell ref="A28:AF28"/>
    <mergeCell ref="A1:AF1"/>
    <mergeCell ref="A3:A5"/>
    <mergeCell ref="A6:A8"/>
    <mergeCell ref="A14:D14"/>
    <mergeCell ref="E22:AG22"/>
    <mergeCell ref="A23:AF23"/>
    <mergeCell ref="B3:B5"/>
    <mergeCell ref="B6:B8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訓育組</dc:creator>
  <cp:keywords/>
  <dc:description/>
  <cp:lastModifiedBy>cjshs2243</cp:lastModifiedBy>
  <cp:lastPrinted>2016-09-02T06:08:08Z</cp:lastPrinted>
  <dcterms:created xsi:type="dcterms:W3CDTF">2010-09-14T10:45:20Z</dcterms:created>
  <dcterms:modified xsi:type="dcterms:W3CDTF">2016-09-02T06:14:59Z</dcterms:modified>
  <cp:category/>
  <cp:version/>
  <cp:contentType/>
  <cp:contentStatus/>
</cp:coreProperties>
</file>