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40" yWindow="-45" windowWidth="15480" windowHeight="8505"/>
  </bookViews>
  <sheets>
    <sheet name="108上 (工)" sheetId="8" r:id="rId1"/>
    <sheet name="108上 (商)" sheetId="9" r:id="rId2"/>
    <sheet name="108上 (設)" sheetId="10" r:id="rId3"/>
  </sheets>
  <definedNames>
    <definedName name="_xlnm._FilterDatabase" localSheetId="0" hidden="1">'108上 (工)'!$A$2:$AE$37</definedName>
    <definedName name="_xlnm._FilterDatabase" localSheetId="2" hidden="1">'108上 (設)'!$A$2:$AH$25</definedName>
  </definedNames>
  <calcPr calcId="144525"/>
</workbook>
</file>

<file path=xl/calcChain.xml><?xml version="1.0" encoding="utf-8"?>
<calcChain xmlns="http://schemas.openxmlformats.org/spreadsheetml/2006/main">
  <c r="AB28" i="8" l="1"/>
  <c r="AB29" i="8"/>
  <c r="AB30" i="8"/>
  <c r="AB31" i="8"/>
  <c r="AC28" i="8"/>
  <c r="AE4" i="10" l="1"/>
  <c r="AE5" i="10"/>
  <c r="AE6" i="10"/>
  <c r="AE7" i="10"/>
  <c r="AE8" i="10"/>
  <c r="AE9" i="10"/>
  <c r="AE10" i="10"/>
  <c r="AE13" i="10"/>
  <c r="AE14" i="10"/>
  <c r="AE6" i="9"/>
  <c r="AE9" i="9"/>
  <c r="AE10" i="9"/>
  <c r="AE13" i="9"/>
  <c r="AE14" i="9"/>
  <c r="AE15" i="9"/>
  <c r="AE16" i="9"/>
  <c r="AE17" i="9"/>
  <c r="AE18" i="9"/>
  <c r="AE19" i="9"/>
  <c r="AE20" i="9"/>
  <c r="AE21" i="9"/>
  <c r="AE3" i="9"/>
  <c r="V17" i="10" l="1"/>
  <c r="W17" i="10"/>
  <c r="X17" i="10"/>
  <c r="Y17" i="10"/>
  <c r="Z17" i="10"/>
  <c r="AA17" i="10"/>
  <c r="AB17" i="10" s="1"/>
  <c r="U17" i="10"/>
  <c r="AB4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3" i="9"/>
  <c r="T32" i="8" l="1"/>
  <c r="AB20" i="8" l="1"/>
  <c r="AB11" i="8"/>
  <c r="AB12" i="8"/>
  <c r="AB5" i="8"/>
  <c r="AB6" i="8"/>
  <c r="AB7" i="8"/>
  <c r="AB8" i="8"/>
  <c r="T27" i="8"/>
  <c r="T28" i="8"/>
  <c r="T29" i="8"/>
  <c r="T30" i="8"/>
  <c r="T31" i="8"/>
  <c r="T33" i="8"/>
  <c r="T34" i="8"/>
  <c r="T35" i="8"/>
  <c r="T36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6" i="9" l="1"/>
  <c r="T9" i="9"/>
  <c r="T10" i="9"/>
  <c r="T13" i="9"/>
  <c r="T14" i="9"/>
  <c r="T15" i="9"/>
  <c r="T16" i="9"/>
  <c r="T17" i="9"/>
  <c r="T18" i="9"/>
  <c r="T19" i="9"/>
  <c r="T20" i="9"/>
  <c r="T21" i="9"/>
  <c r="T3" i="9"/>
  <c r="T14" i="10" l="1"/>
  <c r="T10" i="10"/>
  <c r="T9" i="10"/>
  <c r="T3" i="10"/>
  <c r="N17" i="10"/>
  <c r="O17" i="10"/>
  <c r="P17" i="10"/>
  <c r="Q17" i="10"/>
  <c r="R17" i="10"/>
  <c r="S17" i="10"/>
  <c r="M17" i="10"/>
  <c r="T17" i="10" s="1"/>
  <c r="T13" i="10" l="1"/>
  <c r="L29" i="8" l="1"/>
  <c r="L30" i="8"/>
  <c r="L31" i="8"/>
  <c r="L32" i="8"/>
  <c r="L33" i="8"/>
  <c r="L34" i="8"/>
  <c r="L35" i="8"/>
  <c r="L36" i="8"/>
  <c r="L28" i="8"/>
  <c r="L22" i="8"/>
  <c r="L27" i="8"/>
  <c r="T11" i="8" l="1"/>
  <c r="L11" i="8"/>
  <c r="AC11" i="8" l="1"/>
  <c r="AE11" i="8" s="1"/>
  <c r="L14" i="8"/>
  <c r="L15" i="8"/>
  <c r="L16" i="8"/>
  <c r="L17" i="8"/>
  <c r="L18" i="8"/>
  <c r="L19" i="8"/>
  <c r="L20" i="8"/>
  <c r="L21" i="8"/>
  <c r="L23" i="8"/>
  <c r="L24" i="8"/>
  <c r="L25" i="8"/>
  <c r="L26" i="8"/>
  <c r="AC4" i="9" l="1"/>
  <c r="AC5" i="9"/>
  <c r="AC6" i="9"/>
  <c r="AC7" i="9"/>
  <c r="AC8" i="9"/>
  <c r="AC10" i="9"/>
  <c r="AC11" i="9"/>
  <c r="AC12" i="9"/>
  <c r="AC14" i="9"/>
  <c r="L6" i="9"/>
  <c r="L9" i="9"/>
  <c r="AC9" i="9" s="1"/>
  <c r="L10" i="9"/>
  <c r="L13" i="9"/>
  <c r="AC13" i="9" s="1"/>
  <c r="L14" i="9"/>
  <c r="L15" i="9"/>
  <c r="AC15" i="9" s="1"/>
  <c r="L16" i="9"/>
  <c r="AC16" i="9" s="1"/>
  <c r="L17" i="9"/>
  <c r="AC17" i="9" s="1"/>
  <c r="L18" i="9"/>
  <c r="AC18" i="9" s="1"/>
  <c r="L19" i="9"/>
  <c r="AC19" i="9" s="1"/>
  <c r="L20" i="9"/>
  <c r="AC20" i="9" s="1"/>
  <c r="L21" i="9"/>
  <c r="AC21" i="9" s="1"/>
  <c r="L3" i="9"/>
  <c r="AC3" i="9" s="1"/>
  <c r="AB34" i="8" l="1"/>
  <c r="AB15" i="8" l="1"/>
  <c r="AB25" i="8"/>
  <c r="AB14" i="8"/>
  <c r="AB24" i="8"/>
  <c r="AB23" i="8"/>
  <c r="AB18" i="8" l="1"/>
  <c r="AB19" i="8"/>
  <c r="AC19" i="8" s="1"/>
  <c r="AE19" i="8" s="1"/>
  <c r="AB21" i="8"/>
  <c r="AB22" i="8"/>
  <c r="AC23" i="8"/>
  <c r="AE23" i="8" s="1"/>
  <c r="AC24" i="8"/>
  <c r="AE24" i="8" s="1"/>
  <c r="AB46" i="8"/>
  <c r="AB47" i="8"/>
  <c r="AB48" i="8"/>
  <c r="AB49" i="8"/>
  <c r="AB45" i="8"/>
  <c r="AB31" i="9"/>
  <c r="AB32" i="9"/>
  <c r="AB33" i="9"/>
  <c r="AB34" i="9"/>
  <c r="AB30" i="9"/>
  <c r="AB22" i="10"/>
  <c r="AB23" i="10"/>
  <c r="AB24" i="10"/>
  <c r="AB25" i="10"/>
  <c r="AB21" i="10"/>
  <c r="L4" i="10"/>
  <c r="L5" i="10"/>
  <c r="L6" i="10"/>
  <c r="L7" i="10"/>
  <c r="L8" i="10"/>
  <c r="AB4" i="10"/>
  <c r="AB5" i="10"/>
  <c r="AB6" i="10"/>
  <c r="AB7" i="10"/>
  <c r="AB8" i="10"/>
  <c r="AB9" i="10"/>
  <c r="AB10" i="10"/>
  <c r="AB13" i="10"/>
  <c r="AB14" i="10"/>
  <c r="T4" i="10"/>
  <c r="T5" i="10"/>
  <c r="T6" i="10"/>
  <c r="T7" i="10"/>
  <c r="T8" i="10"/>
  <c r="L13" i="10"/>
  <c r="L14" i="10"/>
  <c r="F17" i="10"/>
  <c r="AC18" i="8" l="1"/>
  <c r="AE18" i="8" s="1"/>
  <c r="AC14" i="10"/>
  <c r="AC8" i="10"/>
  <c r="AC13" i="10"/>
  <c r="AC5" i="10"/>
  <c r="AB33" i="8" l="1"/>
  <c r="AC33" i="8" l="1"/>
  <c r="AE33" i="8" s="1"/>
  <c r="AB27" i="8"/>
  <c r="AB32" i="8" l="1"/>
  <c r="AB36" i="8"/>
  <c r="AB35" i="8"/>
  <c r="AB3" i="8"/>
  <c r="AB26" i="8"/>
  <c r="AB3" i="10" l="1"/>
  <c r="AB4" i="8" l="1"/>
  <c r="AB9" i="8"/>
  <c r="AB10" i="8"/>
  <c r="AB16" i="8"/>
  <c r="AB17" i="8"/>
  <c r="AB37" i="8" l="1"/>
  <c r="AC20" i="8"/>
  <c r="AE20" i="8" s="1"/>
  <c r="T3" i="8"/>
  <c r="T4" i="8"/>
  <c r="T5" i="8"/>
  <c r="T6" i="8"/>
  <c r="T7" i="8"/>
  <c r="T8" i="8"/>
  <c r="T9" i="8"/>
  <c r="T10" i="8"/>
  <c r="T12" i="8"/>
  <c r="L12" i="8"/>
  <c r="L3" i="8"/>
  <c r="L4" i="8"/>
  <c r="L5" i="8"/>
  <c r="L6" i="8"/>
  <c r="L7" i="8"/>
  <c r="L8" i="8"/>
  <c r="L9" i="8"/>
  <c r="L10" i="8"/>
  <c r="AC4" i="10"/>
  <c r="L3" i="10"/>
  <c r="AC6" i="10"/>
  <c r="AC7" i="10"/>
  <c r="L9" i="10"/>
  <c r="AC9" i="10" s="1"/>
  <c r="L10" i="10"/>
  <c r="AC10" i="10" s="1"/>
  <c r="K17" i="10"/>
  <c r="J17" i="10"/>
  <c r="I17" i="10"/>
  <c r="H17" i="10"/>
  <c r="G17" i="10"/>
  <c r="E17" i="10"/>
  <c r="T37" i="8" l="1"/>
  <c r="L37" i="8"/>
  <c r="AC22" i="8"/>
  <c r="AE22" i="8" s="1"/>
  <c r="AC21" i="8"/>
  <c r="AE21" i="8" s="1"/>
  <c r="AC29" i="8"/>
  <c r="AE29" i="8" s="1"/>
  <c r="AC30" i="8"/>
  <c r="AE30" i="8" s="1"/>
  <c r="AC3" i="10"/>
  <c r="AE3" i="10" s="1"/>
  <c r="AC7" i="8"/>
  <c r="AE7" i="8" s="1"/>
  <c r="AC35" i="8"/>
  <c r="AE35" i="8" s="1"/>
  <c r="AC34" i="8"/>
  <c r="AE34" i="8" s="1"/>
  <c r="AC31" i="8"/>
  <c r="AE31" i="8" s="1"/>
  <c r="AC6" i="8"/>
  <c r="AE6" i="8" s="1"/>
  <c r="AC36" i="8"/>
  <c r="AE36" i="8" s="1"/>
  <c r="AE28" i="8"/>
  <c r="AC27" i="8"/>
  <c r="AE27" i="8" s="1"/>
  <c r="AC16" i="8"/>
  <c r="AE16" i="8" s="1"/>
  <c r="AC32" i="8"/>
  <c r="AE32" i="8" s="1"/>
  <c r="L17" i="10"/>
  <c r="AC5" i="8"/>
  <c r="AE5" i="8" s="1"/>
  <c r="AC14" i="8"/>
  <c r="AE14" i="8" s="1"/>
  <c r="AC12" i="8"/>
  <c r="AE12" i="8" s="1"/>
  <c r="AC17" i="8"/>
  <c r="AE17" i="8" s="1"/>
  <c r="AC15" i="8"/>
  <c r="AE15" i="8" s="1"/>
  <c r="AC8" i="8"/>
  <c r="AE8" i="8" s="1"/>
  <c r="AC25" i="8"/>
  <c r="AE25" i="8" s="1"/>
  <c r="AC26" i="8"/>
  <c r="AE26" i="8" s="1"/>
  <c r="AC3" i="8"/>
  <c r="AE3" i="8" s="1"/>
  <c r="AC4" i="8"/>
  <c r="AE4" i="8" s="1"/>
  <c r="AC9" i="8"/>
  <c r="AE9" i="8" s="1"/>
  <c r="AC10" i="8"/>
  <c r="AE10" i="8" s="1"/>
  <c r="AC37" i="8" l="1"/>
  <c r="AE37" i="8" s="1"/>
  <c r="AC17" i="10"/>
</calcChain>
</file>

<file path=xl/sharedStrings.xml><?xml version="1.0" encoding="utf-8"?>
<sst xmlns="http://schemas.openxmlformats.org/spreadsheetml/2006/main" count="627" uniqueCount="277">
  <si>
    <t>觀光二忠</t>
  </si>
  <si>
    <t>觀光二孝</t>
  </si>
  <si>
    <t>美工二忠</t>
  </si>
  <si>
    <t>美工二孝</t>
  </si>
  <si>
    <t>廣設二忠</t>
  </si>
  <si>
    <t>電二忠</t>
  </si>
  <si>
    <t>電二孝</t>
  </si>
  <si>
    <t>觀光一孝</t>
  </si>
  <si>
    <t>觀光一仁</t>
  </si>
  <si>
    <t>資一忠</t>
  </si>
  <si>
    <t>資一孝</t>
  </si>
  <si>
    <t>電一忠</t>
  </si>
  <si>
    <t>電一孝</t>
  </si>
  <si>
    <t>班級</t>
    <phoneticPr fontId="1" type="noConversion"/>
  </si>
  <si>
    <t>繳交率</t>
    <phoneticPr fontId="1" type="noConversion"/>
  </si>
  <si>
    <t>總計</t>
    <phoneticPr fontId="1" type="noConversion"/>
  </si>
  <si>
    <t>總繳交次數</t>
    <phoneticPr fontId="1" type="noConversion"/>
  </si>
  <si>
    <t>觀光二仁</t>
    <phoneticPr fontId="1" type="noConversion"/>
  </si>
  <si>
    <t>第12週</t>
    <phoneticPr fontId="1" type="noConversion"/>
  </si>
  <si>
    <t>第19週</t>
  </si>
  <si>
    <t>第20週</t>
  </si>
  <si>
    <t>第15週</t>
    <phoneticPr fontId="1" type="noConversion"/>
  </si>
  <si>
    <t>第16週</t>
    <phoneticPr fontId="1" type="noConversion"/>
  </si>
  <si>
    <t>第17週</t>
    <phoneticPr fontId="1" type="noConversion"/>
  </si>
  <si>
    <t>第18週</t>
    <phoneticPr fontId="1" type="noConversion"/>
  </si>
  <si>
    <t>第10週</t>
    <phoneticPr fontId="1" type="noConversion"/>
  </si>
  <si>
    <t>第11週</t>
    <phoneticPr fontId="1" type="noConversion"/>
  </si>
  <si>
    <t>第13週</t>
    <phoneticPr fontId="1" type="noConversion"/>
  </si>
  <si>
    <t>第14週</t>
    <phoneticPr fontId="1" type="noConversion"/>
  </si>
  <si>
    <t>日期</t>
    <phoneticPr fontId="1" type="noConversion"/>
  </si>
  <si>
    <t>節/節</t>
    <phoneticPr fontId="1" type="noConversion"/>
  </si>
  <si>
    <t>班級</t>
    <phoneticPr fontId="1" type="noConversion"/>
  </si>
  <si>
    <t>日期</t>
    <phoneticPr fontId="1" type="noConversion"/>
  </si>
  <si>
    <t>節/節</t>
    <phoneticPr fontId="1" type="noConversion"/>
  </si>
  <si>
    <t>3/3</t>
    <phoneticPr fontId="1" type="noConversion"/>
  </si>
  <si>
    <t xml:space="preserve"> 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</si>
  <si>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</si>
  <si>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</si>
  <si>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</si>
  <si>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</si>
  <si>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一</t>
    <phoneticPr fontId="1" type="noConversion"/>
  </si>
  <si>
    <t>班級</t>
    <phoneticPr fontId="1" type="noConversion"/>
  </si>
  <si>
    <t>日期</t>
    <phoneticPr fontId="1" type="noConversion"/>
  </si>
  <si>
    <t>節/節</t>
    <phoneticPr fontId="1" type="noConversion"/>
  </si>
  <si>
    <t>第10週</t>
    <phoneticPr fontId="1" type="noConversion"/>
  </si>
  <si>
    <t>第11週</t>
    <phoneticPr fontId="1" type="noConversion"/>
  </si>
  <si>
    <t>第12週</t>
    <phoneticPr fontId="1" type="noConversion"/>
  </si>
  <si>
    <t>第13週</t>
    <phoneticPr fontId="1" type="noConversion"/>
  </si>
  <si>
    <t>第15週</t>
    <phoneticPr fontId="1" type="noConversion"/>
  </si>
  <si>
    <t>第16週</t>
    <phoneticPr fontId="1" type="noConversion"/>
  </si>
  <si>
    <t>第17週</t>
    <phoneticPr fontId="1" type="noConversion"/>
  </si>
  <si>
    <t>第18週</t>
    <phoneticPr fontId="1" type="noConversion"/>
  </si>
  <si>
    <t>多媒二忠</t>
    <phoneticPr fontId="1" type="noConversion"/>
  </si>
  <si>
    <t>總繳交次數</t>
    <phoneticPr fontId="1" type="noConversion"/>
  </si>
  <si>
    <t>第14週抽查</t>
    <phoneticPr fontId="1" type="noConversion"/>
  </si>
  <si>
    <t>第21週抽查</t>
    <phoneticPr fontId="1" type="noConversion"/>
  </si>
  <si>
    <t>第14週抽查</t>
    <phoneticPr fontId="1" type="noConversion"/>
  </si>
  <si>
    <t>實習課程</t>
    <phoneticPr fontId="1" type="noConversion"/>
  </si>
  <si>
    <t>2.專題製作</t>
    <phoneticPr fontId="1" type="noConversion"/>
  </si>
  <si>
    <t>1.專題與可程式控制</t>
    <phoneticPr fontId="1" type="noConversion"/>
  </si>
  <si>
    <t>1.中西式點心</t>
    <phoneticPr fontId="1" type="noConversion"/>
  </si>
  <si>
    <t>資三忠</t>
    <phoneticPr fontId="1" type="noConversion"/>
  </si>
  <si>
    <t>資三孝</t>
    <phoneticPr fontId="1" type="noConversion"/>
  </si>
  <si>
    <t>資二忠</t>
    <phoneticPr fontId="1" type="noConversion"/>
  </si>
  <si>
    <t>資二孝</t>
    <phoneticPr fontId="1" type="noConversion"/>
  </si>
  <si>
    <t>機電一忠</t>
    <phoneticPr fontId="1" type="noConversion"/>
  </si>
  <si>
    <t>實習課程        (任課老師)</t>
    <phoneticPr fontId="1" type="noConversion"/>
  </si>
  <si>
    <t xml:space="preserve">             實習組長：                實習主任：                       校長：</t>
    <phoneticPr fontId="1" type="noConversion"/>
  </si>
  <si>
    <t>六</t>
    <phoneticPr fontId="1" type="noConversion"/>
  </si>
  <si>
    <t>1.電子實習</t>
    <phoneticPr fontId="1" type="noConversion"/>
  </si>
  <si>
    <t>機電三忠</t>
    <phoneticPr fontId="1" type="noConversion"/>
  </si>
  <si>
    <t>機電二忠</t>
    <phoneticPr fontId="1" type="noConversion"/>
  </si>
  <si>
    <t>第１週</t>
    <phoneticPr fontId="1" type="noConversion"/>
  </si>
  <si>
    <t>第２週</t>
    <phoneticPr fontId="1" type="noConversion"/>
  </si>
  <si>
    <t>第３週</t>
    <phoneticPr fontId="1" type="noConversion"/>
  </si>
  <si>
    <t>第４週</t>
    <phoneticPr fontId="1" type="noConversion"/>
  </si>
  <si>
    <t>第５週</t>
    <phoneticPr fontId="1" type="noConversion"/>
  </si>
  <si>
    <t>第６週</t>
    <phoneticPr fontId="1" type="noConversion"/>
  </si>
  <si>
    <t>第７週</t>
    <phoneticPr fontId="1" type="noConversion"/>
  </si>
  <si>
    <t>第７週抽查</t>
    <phoneticPr fontId="1" type="noConversion"/>
  </si>
  <si>
    <t>第８週</t>
    <phoneticPr fontId="1" type="noConversion"/>
  </si>
  <si>
    <t>第９週</t>
    <phoneticPr fontId="1" type="noConversion"/>
  </si>
  <si>
    <t>第21週</t>
    <phoneticPr fontId="1" type="noConversion"/>
  </si>
  <si>
    <t>C.工安檢核表繳交率：由江小姐統一處理</t>
    <phoneticPr fontId="1" type="noConversion"/>
  </si>
  <si>
    <t>C.工安檢核表繳交率：由江小姐統一處理</t>
    <phoneticPr fontId="1" type="noConversion"/>
  </si>
  <si>
    <t>第21週</t>
    <phoneticPr fontId="1" type="noConversion"/>
  </si>
  <si>
    <t>準備</t>
    <phoneticPr fontId="1" type="noConversion"/>
  </si>
  <si>
    <t>2.機械加工實習</t>
    <phoneticPr fontId="1" type="noConversion"/>
  </si>
  <si>
    <t>1.機電整合實習</t>
    <phoneticPr fontId="1" type="noConversion"/>
  </si>
  <si>
    <t>2.微處理機實習</t>
  </si>
  <si>
    <t>2.微處理機實習</t>
    <phoneticPr fontId="1" type="noConversion"/>
  </si>
  <si>
    <t>1.電子實習</t>
  </si>
  <si>
    <t>1.電子實習</t>
    <phoneticPr fontId="1" type="noConversion"/>
  </si>
  <si>
    <t>3.電工機械實習</t>
  </si>
  <si>
    <t>3.電工機械實習</t>
    <phoneticPr fontId="1" type="noConversion"/>
  </si>
  <si>
    <t>4.機電整合實習</t>
  </si>
  <si>
    <t>4.機電整合實習</t>
    <phoneticPr fontId="1" type="noConversion"/>
  </si>
  <si>
    <t>段考</t>
  </si>
  <si>
    <t>一</t>
    <phoneticPr fontId="1" type="noConversion"/>
  </si>
  <si>
    <t>1.設計攝影</t>
    <phoneticPr fontId="1" type="noConversion"/>
  </si>
  <si>
    <t>2.吧檯實務</t>
    <phoneticPr fontId="1" type="noConversion"/>
  </si>
  <si>
    <t xml:space="preserve"> </t>
  </si>
  <si>
    <t>段考</t>
    <phoneticPr fontId="1" type="noConversion"/>
  </si>
  <si>
    <t>2.數位邏輯實習</t>
    <phoneticPr fontId="1" type="noConversion"/>
  </si>
  <si>
    <t>2.數位邏輯實習</t>
    <phoneticPr fontId="1" type="noConversion"/>
  </si>
  <si>
    <t>電三忠</t>
    <phoneticPr fontId="1" type="noConversion"/>
  </si>
  <si>
    <t>1.介面技術實習</t>
    <phoneticPr fontId="1" type="noConversion"/>
  </si>
  <si>
    <t>1.介面技術技術實習</t>
    <phoneticPr fontId="1" type="noConversion"/>
  </si>
  <si>
    <t>5.專題製作</t>
  </si>
  <si>
    <t>5.專題製作</t>
    <phoneticPr fontId="1" type="noConversion"/>
  </si>
  <si>
    <t>2.氣壓迴路實習</t>
    <phoneticPr fontId="1" type="noConversion"/>
  </si>
  <si>
    <t>3.專題製作</t>
    <phoneticPr fontId="1" type="noConversion"/>
  </si>
  <si>
    <t>電三孝</t>
    <phoneticPr fontId="1" type="noConversion"/>
  </si>
  <si>
    <t>備註</t>
    <phoneticPr fontId="1" type="noConversion"/>
  </si>
  <si>
    <t>1.V</t>
  </si>
  <si>
    <t>2.V</t>
  </si>
  <si>
    <t>3.V</t>
  </si>
  <si>
    <t>計：3</t>
  </si>
  <si>
    <t>計：0</t>
  </si>
  <si>
    <t>計：2</t>
  </si>
  <si>
    <t>3.X</t>
    <phoneticPr fontId="1" type="noConversion"/>
  </si>
  <si>
    <t>B.設備使用登記冊：</t>
  </si>
  <si>
    <t>門市服務教室：</t>
  </si>
  <si>
    <t>英語戲劇教室：</t>
  </si>
  <si>
    <t>餐飲服務教室：</t>
  </si>
  <si>
    <t>飲料調製：</t>
  </si>
  <si>
    <t>烘焙教室：</t>
  </si>
  <si>
    <t>MIDAS實習工作坊：</t>
  </si>
  <si>
    <t>環景情境教室：</t>
  </si>
  <si>
    <t>B.器材設備登錄簿：</t>
  </si>
  <si>
    <t>攝影教室：</t>
  </si>
  <si>
    <t>文創教室：</t>
  </si>
  <si>
    <t>模型教室：</t>
  </si>
  <si>
    <t>陶藝教室：</t>
  </si>
  <si>
    <t>網版教室：</t>
  </si>
  <si>
    <t>精緻木工教室：</t>
  </si>
  <si>
    <t>電工實習</t>
    <phoneticPr fontId="1" type="noConversion"/>
  </si>
  <si>
    <t>4.電腦輔助機械製圖</t>
    <phoneticPr fontId="1" type="noConversion"/>
  </si>
  <si>
    <t>1.數位設計攝影</t>
    <phoneticPr fontId="1" type="noConversion"/>
  </si>
  <si>
    <t>2.圖文複製實習</t>
    <phoneticPr fontId="1" type="noConversion"/>
  </si>
  <si>
    <t>2.基礎樂理與數位音樂</t>
    <phoneticPr fontId="1" type="noConversion"/>
  </si>
  <si>
    <t>1.數位設計攝影</t>
    <phoneticPr fontId="1" type="noConversion"/>
  </si>
  <si>
    <t>1.房務實務</t>
    <phoneticPr fontId="1" type="noConversion"/>
  </si>
  <si>
    <t>3.客務實務</t>
    <phoneticPr fontId="1" type="noConversion"/>
  </si>
  <si>
    <t>觀光一忠</t>
    <phoneticPr fontId="1" type="noConversion"/>
  </si>
  <si>
    <t>2.餐旅服務技術</t>
    <phoneticPr fontId="1" type="noConversion"/>
  </si>
  <si>
    <t>3.飲料實務</t>
    <phoneticPr fontId="1" type="noConversion"/>
  </si>
  <si>
    <t xml:space="preserve">1.V      </t>
    <phoneticPr fontId="1" type="noConversion"/>
  </si>
  <si>
    <t xml:space="preserve">3.V      </t>
    <phoneticPr fontId="1" type="noConversion"/>
  </si>
  <si>
    <t>一</t>
    <phoneticPr fontId="1" type="noConversion"/>
  </si>
  <si>
    <t>段考</t>
    <phoneticPr fontId="1" type="noConversion"/>
  </si>
  <si>
    <t>四</t>
    <phoneticPr fontId="1" type="noConversion"/>
  </si>
  <si>
    <t>2/2</t>
    <phoneticPr fontId="1" type="noConversion"/>
  </si>
  <si>
    <r>
      <t>繪圖教室</t>
    </r>
    <r>
      <rPr>
        <sz val="12"/>
        <rFont val="新細明體"/>
        <family val="1"/>
        <charset val="136"/>
      </rPr>
      <t>：</t>
    </r>
    <phoneticPr fontId="1" type="noConversion"/>
  </si>
  <si>
    <t>4/4</t>
    <phoneticPr fontId="1" type="noConversion"/>
  </si>
  <si>
    <t>四</t>
    <phoneticPr fontId="1" type="noConversion"/>
  </si>
  <si>
    <t>三</t>
    <phoneticPr fontId="1" type="noConversion"/>
  </si>
  <si>
    <t>1.中西式點心製作</t>
    <phoneticPr fontId="1" type="noConversion"/>
  </si>
  <si>
    <t>一</t>
    <phoneticPr fontId="1" type="noConversion"/>
  </si>
  <si>
    <t>二</t>
    <phoneticPr fontId="1" type="noConversion"/>
  </si>
  <si>
    <t>2/2</t>
    <phoneticPr fontId="1" type="noConversion"/>
  </si>
  <si>
    <t>四</t>
    <phoneticPr fontId="1" type="noConversion"/>
  </si>
  <si>
    <t>4/4</t>
    <phoneticPr fontId="1" type="noConversion"/>
  </si>
  <si>
    <t>段考</t>
    <phoneticPr fontId="1" type="noConversion"/>
  </si>
  <si>
    <t>段考</t>
    <phoneticPr fontId="1" type="noConversion"/>
  </si>
  <si>
    <t>放假</t>
    <phoneticPr fontId="1" type="noConversion"/>
  </si>
  <si>
    <t>一</t>
    <phoneticPr fontId="1" type="noConversion"/>
  </si>
  <si>
    <t>4/4</t>
    <phoneticPr fontId="1" type="noConversion"/>
  </si>
  <si>
    <t>三</t>
    <phoneticPr fontId="1" type="noConversion"/>
  </si>
  <si>
    <t>2/2</t>
    <phoneticPr fontId="1" type="noConversion"/>
  </si>
  <si>
    <t>三</t>
    <phoneticPr fontId="1" type="noConversion"/>
  </si>
  <si>
    <t>1.X</t>
    <phoneticPr fontId="1" type="noConversion"/>
  </si>
  <si>
    <t>1.V</t>
    <phoneticPr fontId="1" type="noConversion"/>
  </si>
  <si>
    <t>無使用</t>
    <phoneticPr fontId="1" type="noConversion"/>
  </si>
  <si>
    <t>未交</t>
    <phoneticPr fontId="1" type="noConversion"/>
  </si>
  <si>
    <t>2/2</t>
    <phoneticPr fontId="1" type="noConversion"/>
  </si>
  <si>
    <t>一</t>
    <phoneticPr fontId="1" type="noConversion"/>
  </si>
  <si>
    <t>段考</t>
    <phoneticPr fontId="1" type="noConversion"/>
  </si>
  <si>
    <t>三</t>
    <phoneticPr fontId="1" type="noConversion"/>
  </si>
  <si>
    <t>3/3</t>
    <phoneticPr fontId="1" type="noConversion"/>
  </si>
  <si>
    <t>二</t>
    <phoneticPr fontId="1" type="noConversion"/>
  </si>
  <si>
    <t>四</t>
    <phoneticPr fontId="1" type="noConversion"/>
  </si>
  <si>
    <t>4/4</t>
    <phoneticPr fontId="1" type="noConversion"/>
  </si>
  <si>
    <t>一</t>
    <phoneticPr fontId="1" type="noConversion"/>
  </si>
  <si>
    <t>2/2</t>
    <phoneticPr fontId="1" type="noConversion"/>
  </si>
  <si>
    <t>二</t>
    <phoneticPr fontId="1" type="noConversion"/>
  </si>
  <si>
    <t>三</t>
    <phoneticPr fontId="1" type="noConversion"/>
  </si>
  <si>
    <t>3/3</t>
    <phoneticPr fontId="1" type="noConversion"/>
  </si>
  <si>
    <t>3/3</t>
    <phoneticPr fontId="1" type="noConversion"/>
  </si>
  <si>
    <t>1.基電實習+程式設計</t>
    <phoneticPr fontId="1" type="noConversion"/>
  </si>
  <si>
    <t>2.基電實習+程式設計</t>
  </si>
  <si>
    <r>
      <t>一</t>
    </r>
    <r>
      <rPr>
        <sz val="9"/>
        <color theme="1"/>
        <rFont val="標楷體"/>
        <family val="4"/>
        <charset val="136"/>
      </rPr>
      <t>三</t>
    </r>
    <phoneticPr fontId="1" type="noConversion"/>
  </si>
  <si>
    <t>三五</t>
    <phoneticPr fontId="1" type="noConversion"/>
  </si>
  <si>
    <t>1.V</t>
    <phoneticPr fontId="1" type="noConversion"/>
  </si>
  <si>
    <t>計：</t>
    <phoneticPr fontId="1" type="noConversion"/>
  </si>
  <si>
    <t xml:space="preserve">計：  </t>
    <phoneticPr fontId="1" type="noConversion"/>
  </si>
  <si>
    <t xml:space="preserve">計： </t>
    <phoneticPr fontId="1" type="noConversion"/>
  </si>
  <si>
    <r>
      <t>1.</t>
    </r>
    <r>
      <rPr>
        <sz val="10"/>
        <rFont val="新細明體"/>
        <family val="1"/>
        <charset val="136"/>
      </rPr>
      <t>Ⅹ沒上課</t>
    </r>
    <phoneticPr fontId="1" type="noConversion"/>
  </si>
  <si>
    <t>四</t>
    <phoneticPr fontId="1" type="noConversion"/>
  </si>
  <si>
    <t>2/2</t>
    <phoneticPr fontId="1" type="noConversion"/>
  </si>
  <si>
    <t>二</t>
    <phoneticPr fontId="1" type="noConversion"/>
  </si>
  <si>
    <t>3/3</t>
    <phoneticPr fontId="1" type="noConversion"/>
  </si>
  <si>
    <t>二</t>
    <phoneticPr fontId="1" type="noConversion"/>
  </si>
  <si>
    <t>3/3</t>
    <phoneticPr fontId="1" type="noConversion"/>
  </si>
  <si>
    <t>1.V</t>
    <phoneticPr fontId="1" type="noConversion"/>
  </si>
  <si>
    <t>延遲交</t>
    <phoneticPr fontId="1" type="noConversion"/>
  </si>
  <si>
    <t>四</t>
    <phoneticPr fontId="1" type="noConversion"/>
  </si>
  <si>
    <t>3/3</t>
    <phoneticPr fontId="1" type="noConversion"/>
  </si>
  <si>
    <t>三</t>
    <phoneticPr fontId="1" type="noConversion"/>
  </si>
  <si>
    <t>4/4</t>
    <phoneticPr fontId="1" type="noConversion"/>
  </si>
  <si>
    <t>1.機械製圖實習</t>
    <phoneticPr fontId="1" type="noConversion"/>
  </si>
  <si>
    <t>2.機械基礎實習</t>
    <phoneticPr fontId="1" type="noConversion"/>
  </si>
  <si>
    <t>2.3D電腦繪圖</t>
    <phoneticPr fontId="1" type="noConversion"/>
  </si>
  <si>
    <t>三</t>
    <phoneticPr fontId="1" type="noConversion"/>
  </si>
  <si>
    <t>3/3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</si>
  <si>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</si>
  <si>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</si>
  <si>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</si>
  <si>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3/3</t>
    <phoneticPr fontId="1" type="noConversion"/>
  </si>
  <si>
    <t>3/3</t>
    <phoneticPr fontId="1" type="noConversion"/>
  </si>
  <si>
    <t>一</t>
    <phoneticPr fontId="1" type="noConversion"/>
  </si>
  <si>
    <t>段考</t>
    <phoneticPr fontId="1" type="noConversion"/>
  </si>
  <si>
    <t>四</t>
    <phoneticPr fontId="1" type="noConversion"/>
  </si>
  <si>
    <r>
      <t>1.</t>
    </r>
    <r>
      <rPr>
        <sz val="8"/>
        <color theme="1"/>
        <rFont val="標楷體"/>
        <family val="4"/>
        <charset val="136"/>
      </rPr>
      <t>機電整合微電腦控制實習</t>
    </r>
    <phoneticPr fontId="1" type="noConversion"/>
  </si>
  <si>
    <t>2.V</t>
    <phoneticPr fontId="1" type="noConversion"/>
  </si>
  <si>
    <t>2.V</t>
    <phoneticPr fontId="1" type="noConversion"/>
  </si>
  <si>
    <t xml:space="preserve">2.V (11/27)     </t>
    <phoneticPr fontId="1" type="noConversion"/>
  </si>
  <si>
    <t xml:space="preserve">1.V(10/7)      </t>
    <phoneticPr fontId="1" type="noConversion"/>
  </si>
  <si>
    <t>第   ７   週</t>
    <phoneticPr fontId="1" type="noConversion"/>
  </si>
  <si>
    <t>第   14   週</t>
    <phoneticPr fontId="1" type="noConversion"/>
  </si>
  <si>
    <t>第   21   週</t>
    <phoneticPr fontId="1" type="noConversion"/>
  </si>
  <si>
    <t>第   １   週</t>
    <phoneticPr fontId="1" type="noConversion"/>
  </si>
  <si>
    <t>2.X</t>
    <phoneticPr fontId="1" type="noConversion"/>
  </si>
  <si>
    <t>沒上課</t>
    <phoneticPr fontId="1" type="noConversion"/>
  </si>
  <si>
    <t>段考</t>
    <phoneticPr fontId="1" type="noConversion"/>
  </si>
  <si>
    <t>2.X</t>
    <phoneticPr fontId="1" type="noConversion"/>
  </si>
  <si>
    <t>無使用</t>
  </si>
  <si>
    <t>2.V</t>
    <phoneticPr fontId="1" type="noConversion"/>
  </si>
  <si>
    <t>2.V</t>
    <phoneticPr fontId="1" type="noConversion"/>
  </si>
  <si>
    <t>1.低壓工業配線實習工場：</t>
    <phoneticPr fontId="1" type="noConversion"/>
  </si>
  <si>
    <t>2.基本電學實習工場：</t>
    <phoneticPr fontId="1" type="noConversion"/>
  </si>
  <si>
    <t>3.電機實驗實習工場：</t>
    <phoneticPr fontId="1" type="noConversion"/>
  </si>
  <si>
    <t>4.室內配線檢定場：</t>
    <phoneticPr fontId="1" type="noConversion"/>
  </si>
  <si>
    <r>
      <t>5.太陽光電練習場</t>
    </r>
    <r>
      <rPr>
        <sz val="12"/>
        <rFont val="新細明體"/>
        <family val="1"/>
        <charset val="136"/>
      </rPr>
      <t>：</t>
    </r>
    <phoneticPr fontId="1" type="noConversion"/>
  </si>
  <si>
    <r>
      <t>6.室配訓練場</t>
    </r>
    <r>
      <rPr>
        <sz val="12"/>
        <rFont val="新細明體"/>
        <family val="1"/>
        <charset val="136"/>
      </rPr>
      <t>：</t>
    </r>
    <phoneticPr fontId="1" type="noConversion"/>
  </si>
  <si>
    <t>7.微處理機數位邏輯工場：</t>
    <phoneticPr fontId="1" type="noConversion"/>
  </si>
  <si>
    <r>
      <t>8.鉗工實習工場</t>
    </r>
    <r>
      <rPr>
        <sz val="12"/>
        <rFont val="新細明體"/>
        <family val="1"/>
        <charset val="136"/>
      </rPr>
      <t>：</t>
    </r>
    <phoneticPr fontId="1" type="noConversion"/>
  </si>
  <si>
    <t>9.電子電路實習工場：</t>
    <phoneticPr fontId="1" type="noConversion"/>
  </si>
  <si>
    <t>10.機電整合實習工場：</t>
    <phoneticPr fontId="1" type="noConversion"/>
  </si>
  <si>
    <t>11.機械基礎實習工場：</t>
    <phoneticPr fontId="1" type="noConversion"/>
  </si>
  <si>
    <t>12.電腦製圖教室：</t>
    <phoneticPr fontId="1" type="noConversion"/>
  </si>
  <si>
    <t>13.製圖教室：</t>
    <phoneticPr fontId="1" type="noConversion"/>
  </si>
  <si>
    <r>
      <t xml:space="preserve">108學年度上學期職業群科  </t>
    </r>
    <r>
      <rPr>
        <sz val="14"/>
        <rFont val="標楷體"/>
        <family val="4"/>
        <charset val="136"/>
      </rPr>
      <t>A.</t>
    </r>
    <r>
      <rPr>
        <sz val="10"/>
        <rFont val="標楷體"/>
        <family val="4"/>
        <charset val="136"/>
      </rPr>
      <t>實習日誌繳交查核表&lt;商業群&gt;       助理：張旭志      主任：蔡佩蓉                   修改日期109/01/22</t>
    </r>
    <phoneticPr fontId="1" type="noConversion"/>
  </si>
  <si>
    <t>沒上課</t>
  </si>
  <si>
    <t>段考</t>
    <phoneticPr fontId="1" type="noConversion"/>
  </si>
  <si>
    <t>段考</t>
    <phoneticPr fontId="1" type="noConversion"/>
  </si>
  <si>
    <t>段考</t>
    <phoneticPr fontId="1" type="noConversion"/>
  </si>
  <si>
    <r>
      <t xml:space="preserve">108學年度上學期職業群科    </t>
    </r>
    <r>
      <rPr>
        <sz val="14"/>
        <rFont val="標楷體"/>
        <family val="4"/>
        <charset val="136"/>
      </rPr>
      <t>A</t>
    </r>
    <r>
      <rPr>
        <sz val="10"/>
        <rFont val="標楷體"/>
        <family val="4"/>
        <charset val="136"/>
      </rPr>
      <t>.實習日誌繳交查核表&lt;設計群&gt;      助理：何俊賢    主任：王筱婷             修改日期：109/01/22</t>
    </r>
    <phoneticPr fontId="1" type="noConversion"/>
  </si>
  <si>
    <t>3</t>
    <phoneticPr fontId="1" type="noConversion"/>
  </si>
  <si>
    <t>1+2</t>
    <phoneticPr fontId="1" type="noConversion"/>
  </si>
  <si>
    <t>3.V</t>
    <phoneticPr fontId="1" type="noConversion"/>
  </si>
  <si>
    <t>3.V</t>
    <phoneticPr fontId="1" type="noConversion"/>
  </si>
  <si>
    <t>未交</t>
    <phoneticPr fontId="1" type="noConversion"/>
  </si>
  <si>
    <t>108學年度上學期職業群科    A.實習日誌繳交查核表&lt;工業群&gt;   助理：李榮源        主任：周志遠          修改日期109/01/22</t>
    <phoneticPr fontId="1" type="noConversion"/>
  </si>
  <si>
    <t>3/3</t>
  </si>
  <si>
    <t>4/4</t>
  </si>
  <si>
    <t>段考</t>
    <phoneticPr fontId="1" type="noConversion"/>
  </si>
  <si>
    <t>三</t>
    <phoneticPr fontId="1" type="noConversion"/>
  </si>
  <si>
    <t>二</t>
    <phoneticPr fontId="1" type="noConversion"/>
  </si>
  <si>
    <t>期考補交上學期</t>
    <phoneticPr fontId="1" type="noConversion"/>
  </si>
  <si>
    <t>段考</t>
    <phoneticPr fontId="1" type="noConversion"/>
  </si>
  <si>
    <t>一</t>
    <phoneticPr fontId="1" type="noConversion"/>
  </si>
  <si>
    <t>四</t>
    <phoneticPr fontId="1" type="noConversion"/>
  </si>
  <si>
    <t>期考   補交</t>
    <phoneticPr fontId="1" type="noConversion"/>
  </si>
  <si>
    <t>一</t>
    <phoneticPr fontId="1" type="noConversion"/>
  </si>
  <si>
    <t>3/3</t>
    <phoneticPr fontId="1" type="noConversion"/>
  </si>
  <si>
    <t>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</si>
</sst>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36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2"/>
      <color indexed="10"/>
      <name val="新細明體"/>
      <family val="1"/>
      <charset val="136"/>
    </font>
    <font>
      <sz val="12"/>
      <color indexed="10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sz val="10"/>
      <color indexed="61"/>
      <name val="Times New Roman"/>
      <family val="1"/>
    </font>
    <font>
      <sz val="12"/>
      <color indexed="44"/>
      <name val="新細明體"/>
      <family val="1"/>
      <charset val="136"/>
    </font>
    <font>
      <sz val="10"/>
      <color indexed="20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9"/>
      <color indexed="10"/>
      <name val="新細明體"/>
      <family val="1"/>
      <charset val="136"/>
    </font>
    <font>
      <sz val="10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8"/>
      <color theme="1"/>
      <name val="標楷體"/>
      <family val="4"/>
      <charset val="136"/>
    </font>
    <font>
      <sz val="12"/>
      <color indexed="10"/>
      <name val="細明體"/>
      <family val="3"/>
      <charset val="136"/>
    </font>
    <font>
      <strike/>
      <sz val="10"/>
      <color rgb="FFFF0000"/>
      <name val="標楷體"/>
      <family val="4"/>
      <charset val="136"/>
    </font>
    <font>
      <sz val="12"/>
      <color indexed="10"/>
      <name val="Times New Roman"/>
      <family val="3"/>
      <charset val="136"/>
    </font>
    <font>
      <sz val="12"/>
      <color indexed="8"/>
      <name val="標楷體"/>
      <family val="4"/>
      <charset val="136"/>
    </font>
    <font>
      <sz val="9"/>
      <color theme="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8"/>
      <color indexed="1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3" borderId="0" xfId="0" applyFill="1" applyBorder="1">
      <alignment vertical="center"/>
    </xf>
    <xf numFmtId="0" fontId="0" fillId="3" borderId="0" xfId="0" applyFill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49" fontId="24" fillId="0" borderId="3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49" fontId="20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24" fillId="3" borderId="3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 wrapText="1"/>
    </xf>
    <xf numFmtId="49" fontId="25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9" fontId="4" fillId="3" borderId="6" xfId="0" applyNumberFormat="1" applyFont="1" applyFill="1" applyBorder="1" applyAlignment="1">
      <alignment horizontal="right" vertical="center"/>
    </xf>
    <xf numFmtId="0" fontId="25" fillId="3" borderId="3" xfId="0" applyFont="1" applyFill="1" applyBorder="1" applyAlignment="1">
      <alignment horizontal="left" vertical="center"/>
    </xf>
    <xf numFmtId="49" fontId="25" fillId="3" borderId="3" xfId="0" applyNumberFormat="1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left" vertical="center" wrapText="1"/>
    </xf>
    <xf numFmtId="49" fontId="25" fillId="3" borderId="17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7" fillId="3" borderId="3" xfId="0" applyFont="1" applyFill="1" applyBorder="1">
      <alignment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vertical="center" shrinkToFit="1"/>
    </xf>
    <xf numFmtId="49" fontId="20" fillId="3" borderId="9" xfId="0" applyNumberFormat="1" applyFont="1" applyFill="1" applyBorder="1" applyAlignment="1">
      <alignment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right" vertical="center" shrinkToFit="1"/>
    </xf>
    <xf numFmtId="0" fontId="23" fillId="4" borderId="3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 wrapText="1"/>
    </xf>
    <xf numFmtId="49" fontId="24" fillId="3" borderId="3" xfId="0" applyNumberFormat="1" applyFont="1" applyFill="1" applyBorder="1" applyAlignment="1">
      <alignment horizontal="left" vertical="center" wrapText="1"/>
    </xf>
    <xf numFmtId="9" fontId="4" fillId="3" borderId="4" xfId="0" applyNumberFormat="1" applyFont="1" applyFill="1" applyBorder="1" applyAlignment="1">
      <alignment horizontal="right" vertical="center"/>
    </xf>
    <xf numFmtId="49" fontId="24" fillId="3" borderId="3" xfId="0" applyNumberFormat="1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24" fillId="3" borderId="3" xfId="0" applyFont="1" applyFill="1" applyBorder="1" applyAlignment="1">
      <alignment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24" fillId="3" borderId="28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left" vertical="center" wrapText="1"/>
    </xf>
    <xf numFmtId="49" fontId="25" fillId="3" borderId="20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49" fontId="24" fillId="3" borderId="28" xfId="0" applyNumberFormat="1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49" fontId="24" fillId="3" borderId="1" xfId="0" applyNumberFormat="1" applyFont="1" applyFill="1" applyBorder="1" applyAlignment="1">
      <alignment horizontal="left" vertical="center" wrapText="1"/>
    </xf>
    <xf numFmtId="49" fontId="24" fillId="3" borderId="15" xfId="0" applyNumberFormat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 shrinkToFit="1"/>
    </xf>
    <xf numFmtId="0" fontId="25" fillId="4" borderId="3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24" fillId="3" borderId="3" xfId="0" applyFont="1" applyFill="1" applyBorder="1" applyAlignment="1">
      <alignment horizontal="center" vertical="center"/>
    </xf>
    <xf numFmtId="0" fontId="17" fillId="3" borderId="11" xfId="0" applyFont="1" applyFill="1" applyBorder="1">
      <alignment vertical="center"/>
    </xf>
    <xf numFmtId="0" fontId="25" fillId="3" borderId="3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7" fillId="3" borderId="32" xfId="0" applyFont="1" applyFill="1" applyBorder="1">
      <alignment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vertical="center" shrinkToFit="1"/>
    </xf>
    <xf numFmtId="49" fontId="24" fillId="3" borderId="0" xfId="0" applyNumberFormat="1" applyFont="1" applyFill="1" applyBorder="1" applyAlignment="1">
      <alignment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right" vertical="center" shrinkToFit="1"/>
    </xf>
    <xf numFmtId="0" fontId="22" fillId="0" borderId="0" xfId="0" applyFont="1" applyBorder="1" applyAlignment="1">
      <alignment horizontal="left" vertical="center"/>
    </xf>
    <xf numFmtId="0" fontId="24" fillId="3" borderId="28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9" fontId="4" fillId="3" borderId="37" xfId="0" applyNumberFormat="1" applyFont="1" applyFill="1" applyBorder="1" applyAlignment="1">
      <alignment horizontal="right" vertical="center"/>
    </xf>
    <xf numFmtId="9" fontId="4" fillId="3" borderId="21" xfId="0" applyNumberFormat="1" applyFont="1" applyFill="1" applyBorder="1" applyAlignment="1">
      <alignment horizontal="right" vertical="center"/>
    </xf>
    <xf numFmtId="0" fontId="25" fillId="3" borderId="28" xfId="0" applyFont="1" applyFill="1" applyBorder="1" applyAlignment="1">
      <alignment horizontal="left" vertical="center" wrapText="1"/>
    </xf>
    <xf numFmtId="49" fontId="25" fillId="3" borderId="28" xfId="0" applyNumberFormat="1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0" fillId="3" borderId="3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9" xfId="0" applyFont="1" applyBorder="1">
      <alignment vertical="center"/>
    </xf>
    <xf numFmtId="0" fontId="17" fillId="0" borderId="4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/>
    </xf>
    <xf numFmtId="49" fontId="19" fillId="0" borderId="40" xfId="0" applyNumberFormat="1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17" fillId="0" borderId="43" xfId="0" applyFont="1" applyBorder="1">
      <alignment vertical="center"/>
    </xf>
    <xf numFmtId="0" fontId="17" fillId="0" borderId="44" xfId="0" applyFont="1" applyBorder="1" applyAlignment="1">
      <alignment horizontal="left" vertical="center" wrapText="1"/>
    </xf>
    <xf numFmtId="49" fontId="19" fillId="0" borderId="44" xfId="0" applyNumberFormat="1" applyFont="1" applyBorder="1" applyAlignment="1">
      <alignment horizontal="left" vertical="center"/>
    </xf>
    <xf numFmtId="0" fontId="19" fillId="0" borderId="44" xfId="0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0" fontId="31" fillId="0" borderId="44" xfId="0" applyFont="1" applyBorder="1" applyAlignment="1">
      <alignment horizontal="center" vertical="center"/>
    </xf>
    <xf numFmtId="0" fontId="19" fillId="0" borderId="44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/>
    </xf>
    <xf numFmtId="49" fontId="17" fillId="0" borderId="40" xfId="0" applyNumberFormat="1" applyFont="1" applyBorder="1" applyAlignment="1">
      <alignment horizontal="left" vertical="center"/>
    </xf>
    <xf numFmtId="0" fontId="19" fillId="0" borderId="42" xfId="0" applyFont="1" applyBorder="1" applyAlignment="1">
      <alignment horizontal="center" vertical="center"/>
    </xf>
    <xf numFmtId="0" fontId="17" fillId="0" borderId="44" xfId="0" applyFont="1" applyBorder="1" applyAlignment="1">
      <alignment horizontal="left" vertical="center"/>
    </xf>
    <xf numFmtId="0" fontId="19" fillId="0" borderId="45" xfId="0" applyFont="1" applyBorder="1" applyAlignment="1">
      <alignment horizontal="center" vertical="center"/>
    </xf>
    <xf numFmtId="49" fontId="19" fillId="0" borderId="44" xfId="0" applyNumberFormat="1" applyFont="1" applyFill="1" applyBorder="1" applyAlignment="1">
      <alignment horizontal="left" vertical="center"/>
    </xf>
    <xf numFmtId="0" fontId="22" fillId="0" borderId="39" xfId="0" applyFont="1" applyBorder="1">
      <alignment vertical="center"/>
    </xf>
    <xf numFmtId="0" fontId="21" fillId="3" borderId="48" xfId="0" applyFont="1" applyFill="1" applyBorder="1" applyAlignment="1">
      <alignment vertical="center" shrinkToFit="1"/>
    </xf>
    <xf numFmtId="49" fontId="24" fillId="3" borderId="48" xfId="0" applyNumberFormat="1" applyFont="1" applyFill="1" applyBorder="1" applyAlignment="1">
      <alignment vertical="center" shrinkToFit="1"/>
    </xf>
    <xf numFmtId="0" fontId="25" fillId="3" borderId="48" xfId="0" applyFont="1" applyFill="1" applyBorder="1" applyAlignment="1">
      <alignment horizontal="center" vertical="center" shrinkToFit="1"/>
    </xf>
    <xf numFmtId="0" fontId="25" fillId="4" borderId="48" xfId="0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/>
    </xf>
    <xf numFmtId="0" fontId="23" fillId="3" borderId="48" xfId="0" applyFont="1" applyFill="1" applyBorder="1" applyAlignment="1">
      <alignment horizontal="center" vertical="center" shrinkToFit="1"/>
    </xf>
    <xf numFmtId="0" fontId="7" fillId="3" borderId="48" xfId="0" applyFont="1" applyFill="1" applyBorder="1" applyAlignment="1">
      <alignment horizontal="center" vertical="center" shrinkToFit="1"/>
    </xf>
    <xf numFmtId="0" fontId="9" fillId="3" borderId="49" xfId="0" applyFont="1" applyFill="1" applyBorder="1" applyAlignment="1">
      <alignment horizontal="right" vertical="center" shrinkToFit="1"/>
    </xf>
    <xf numFmtId="0" fontId="19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9" fillId="0" borderId="43" xfId="0" applyFont="1" applyBorder="1">
      <alignment vertical="center"/>
    </xf>
    <xf numFmtId="0" fontId="18" fillId="3" borderId="1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49" fontId="24" fillId="3" borderId="50" xfId="0" applyNumberFormat="1" applyFont="1" applyFill="1" applyBorder="1" applyAlignment="1">
      <alignment horizontal="left" vertical="center" wrapText="1"/>
    </xf>
    <xf numFmtId="0" fontId="25" fillId="3" borderId="48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9" fontId="4" fillId="3" borderId="54" xfId="0" applyNumberFormat="1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44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vertical="center"/>
    </xf>
    <xf numFmtId="0" fontId="25" fillId="4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7" fillId="3" borderId="0" xfId="0" applyFont="1" applyFill="1">
      <alignment vertical="center"/>
    </xf>
    <xf numFmtId="0" fontId="32" fillId="3" borderId="17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left" vertical="center"/>
    </xf>
    <xf numFmtId="0" fontId="33" fillId="3" borderId="3" xfId="0" applyFont="1" applyFill="1" applyBorder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25" fillId="3" borderId="3" xfId="0" applyNumberFormat="1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4" borderId="50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9" fontId="4" fillId="3" borderId="55" xfId="0" applyNumberFormat="1" applyFont="1" applyFill="1" applyBorder="1" applyAlignment="1">
      <alignment horizontal="right" vertical="center"/>
    </xf>
    <xf numFmtId="9" fontId="4" fillId="3" borderId="2" xfId="0" applyNumberFormat="1" applyFont="1" applyFill="1" applyBorder="1" applyAlignment="1">
      <alignment horizontal="right" vertical="center"/>
    </xf>
    <xf numFmtId="9" fontId="4" fillId="3" borderId="56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 wrapText="1"/>
    </xf>
    <xf numFmtId="0" fontId="35" fillId="3" borderId="1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24" fillId="3" borderId="7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3" borderId="22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vertical="center" shrinkToFit="1"/>
    </xf>
    <xf numFmtId="0" fontId="24" fillId="3" borderId="23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3" borderId="46" xfId="0" applyFont="1" applyFill="1" applyBorder="1" applyAlignment="1">
      <alignment vertical="center" shrinkToFit="1"/>
    </xf>
    <xf numFmtId="0" fontId="21" fillId="3" borderId="47" xfId="0" applyFont="1" applyFill="1" applyBorder="1" applyAlignment="1">
      <alignment vertical="center" shrinkToFit="1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17" fillId="3" borderId="18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7" fillId="3" borderId="5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vertical="center" shrinkToFit="1"/>
    </xf>
    <xf numFmtId="0" fontId="24" fillId="3" borderId="3" xfId="0" applyFont="1" applyFill="1" applyBorder="1" applyAlignment="1">
      <alignment vertical="center" shrinkToFit="1"/>
    </xf>
    <xf numFmtId="0" fontId="24" fillId="3" borderId="8" xfId="0" applyFont="1" applyFill="1" applyBorder="1" applyAlignment="1">
      <alignment vertical="center"/>
    </xf>
    <xf numFmtId="0" fontId="24" fillId="3" borderId="18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1" xfId="0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44" xfId="0" applyNumberFormat="1" applyFont="1" applyBorder="1" applyAlignment="1">
      <alignment horizontal="left" vertical="center"/>
    </xf>
    <xf numFmtId="0" fontId="28" fillId="3" borderId="33" xfId="0" applyFont="1" applyFill="1" applyBorder="1" applyAlignment="1">
      <alignment horizontal="center" vertical="center" wrapText="1"/>
    </xf>
    <xf numFmtId="0" fontId="28" fillId="3" borderId="50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5"/>
  <sheetViews>
    <sheetView tabSelected="1" zoomScaleNormal="10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I14" sqref="AI14"/>
    </sheetView>
  </sheetViews>
  <sheetFormatPr defaultRowHeight="16.5"/>
  <cols>
    <col min="1" max="1" width="7.375" style="23" customWidth="1"/>
    <col min="2" max="2" width="18.625" style="42" customWidth="1"/>
    <col min="3" max="3" width="3.125" style="24" customWidth="1"/>
    <col min="4" max="4" width="5.75" style="25" customWidth="1"/>
    <col min="5" max="11" width="3.5" style="3" customWidth="1"/>
    <col min="12" max="12" width="6.375" style="3" customWidth="1"/>
    <col min="13" max="19" width="3.5" style="3" customWidth="1"/>
    <col min="20" max="20" width="6.125" style="3" customWidth="1"/>
    <col min="21" max="21" width="3.5" style="8" customWidth="1"/>
    <col min="22" max="22" width="3.5" style="1" customWidth="1"/>
    <col min="23" max="27" width="3.5" style="3" customWidth="1"/>
    <col min="28" max="28" width="6.125" style="3" customWidth="1"/>
    <col min="29" max="29" width="4.625" style="4" customWidth="1"/>
    <col min="30" max="30" width="7.125" style="5" customWidth="1"/>
    <col min="31" max="31" width="7.5" style="6" customWidth="1"/>
  </cols>
  <sheetData>
    <row r="1" spans="1:31" ht="20.25" customHeight="1" thickTop="1" thickBot="1">
      <c r="A1" s="246" t="s">
        <v>263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8"/>
    </row>
    <row r="2" spans="1:31" ht="42" customHeight="1">
      <c r="A2" s="32" t="s">
        <v>31</v>
      </c>
      <c r="B2" s="33" t="s">
        <v>66</v>
      </c>
      <c r="C2" s="33" t="s">
        <v>32</v>
      </c>
      <c r="D2" s="34" t="s">
        <v>33</v>
      </c>
      <c r="E2" s="38" t="s">
        <v>72</v>
      </c>
      <c r="F2" s="38" t="s">
        <v>73</v>
      </c>
      <c r="G2" s="38" t="s">
        <v>74</v>
      </c>
      <c r="H2" s="38" t="s">
        <v>75</v>
      </c>
      <c r="I2" s="38" t="s">
        <v>76</v>
      </c>
      <c r="J2" s="38" t="s">
        <v>77</v>
      </c>
      <c r="K2" s="38" t="s">
        <v>78</v>
      </c>
      <c r="L2" s="99" t="s">
        <v>79</v>
      </c>
      <c r="M2" s="38" t="s">
        <v>80</v>
      </c>
      <c r="N2" s="38" t="s">
        <v>81</v>
      </c>
      <c r="O2" s="38" t="s">
        <v>25</v>
      </c>
      <c r="P2" s="38" t="s">
        <v>26</v>
      </c>
      <c r="Q2" s="39" t="s">
        <v>18</v>
      </c>
      <c r="R2" s="38" t="s">
        <v>27</v>
      </c>
      <c r="S2" s="38" t="s">
        <v>28</v>
      </c>
      <c r="T2" s="99" t="s">
        <v>54</v>
      </c>
      <c r="U2" s="38" t="s">
        <v>21</v>
      </c>
      <c r="V2" s="38" t="s">
        <v>22</v>
      </c>
      <c r="W2" s="38" t="s">
        <v>23</v>
      </c>
      <c r="X2" s="38" t="s">
        <v>24</v>
      </c>
      <c r="Y2" s="38" t="s">
        <v>19</v>
      </c>
      <c r="Z2" s="38" t="s">
        <v>20</v>
      </c>
      <c r="AA2" s="38" t="s">
        <v>85</v>
      </c>
      <c r="AB2" s="99" t="s">
        <v>55</v>
      </c>
      <c r="AC2" s="27" t="s">
        <v>15</v>
      </c>
      <c r="AD2" s="28" t="s">
        <v>113</v>
      </c>
      <c r="AE2" s="29" t="s">
        <v>14</v>
      </c>
    </row>
    <row r="3" spans="1:31" s="30" customFormat="1" ht="18" customHeight="1">
      <c r="A3" s="245" t="s">
        <v>61</v>
      </c>
      <c r="B3" s="53" t="s">
        <v>106</v>
      </c>
      <c r="C3" s="54" t="s">
        <v>267</v>
      </c>
      <c r="D3" s="55" t="s">
        <v>264</v>
      </c>
      <c r="E3" s="73">
        <v>0</v>
      </c>
      <c r="F3" s="73">
        <v>1</v>
      </c>
      <c r="G3" s="73">
        <v>1</v>
      </c>
      <c r="H3" s="73">
        <v>1</v>
      </c>
      <c r="I3" s="73">
        <v>1</v>
      </c>
      <c r="J3" s="73">
        <v>1</v>
      </c>
      <c r="K3" s="208" t="s">
        <v>102</v>
      </c>
      <c r="L3" s="100">
        <f t="shared" ref="L3:L5" si="0">SUM(E3:K3)</f>
        <v>5</v>
      </c>
      <c r="M3" s="73">
        <v>1</v>
      </c>
      <c r="N3" s="73">
        <v>1</v>
      </c>
      <c r="O3" s="73">
        <v>1</v>
      </c>
      <c r="P3" s="73">
        <v>1</v>
      </c>
      <c r="Q3" s="73">
        <v>1</v>
      </c>
      <c r="R3" s="73">
        <v>1</v>
      </c>
      <c r="S3" s="208" t="s">
        <v>97</v>
      </c>
      <c r="T3" s="100">
        <f t="shared" ref="T3:T5" si="1">SUM(M3:R3)</f>
        <v>6</v>
      </c>
      <c r="U3" s="73">
        <v>0</v>
      </c>
      <c r="V3" s="73">
        <v>1</v>
      </c>
      <c r="W3" s="73">
        <v>1</v>
      </c>
      <c r="X3" s="73">
        <v>0</v>
      </c>
      <c r="Y3" s="73">
        <v>0</v>
      </c>
      <c r="Z3" s="73">
        <v>1</v>
      </c>
      <c r="AA3" s="208" t="s">
        <v>97</v>
      </c>
      <c r="AB3" s="79">
        <f>SUM(U3:AA3)</f>
        <v>3</v>
      </c>
      <c r="AC3" s="56">
        <f t="shared" ref="AC3:AC17" si="2">SUM(L3,T3,AB3)</f>
        <v>14</v>
      </c>
      <c r="AD3" s="237" t="s">
        <v>269</v>
      </c>
      <c r="AE3" s="58">
        <f>AC3/17</f>
        <v>0.82352941176470584</v>
      </c>
    </row>
    <row r="4" spans="1:31" s="30" customFormat="1" ht="18" customHeight="1">
      <c r="A4" s="245"/>
      <c r="B4" s="53" t="s">
        <v>58</v>
      </c>
      <c r="C4" s="54" t="s">
        <v>268</v>
      </c>
      <c r="D4" s="55" t="s">
        <v>265</v>
      </c>
      <c r="E4" s="73">
        <v>0</v>
      </c>
      <c r="F4" s="73">
        <v>1</v>
      </c>
      <c r="G4" s="73">
        <v>1</v>
      </c>
      <c r="H4" s="73">
        <v>1</v>
      </c>
      <c r="I4" s="73">
        <v>1</v>
      </c>
      <c r="J4" s="73">
        <v>1</v>
      </c>
      <c r="K4" s="208" t="s">
        <v>102</v>
      </c>
      <c r="L4" s="100">
        <f t="shared" si="0"/>
        <v>5</v>
      </c>
      <c r="M4" s="73">
        <v>1</v>
      </c>
      <c r="N4" s="73">
        <v>1</v>
      </c>
      <c r="O4" s="73">
        <v>1</v>
      </c>
      <c r="P4" s="73">
        <v>1</v>
      </c>
      <c r="Q4" s="73">
        <v>1</v>
      </c>
      <c r="R4" s="73">
        <v>1</v>
      </c>
      <c r="S4" s="208" t="s">
        <v>266</v>
      </c>
      <c r="T4" s="100">
        <f t="shared" si="1"/>
        <v>6</v>
      </c>
      <c r="U4" s="73">
        <v>0</v>
      </c>
      <c r="V4" s="73">
        <v>1</v>
      </c>
      <c r="W4" s="73">
        <v>1</v>
      </c>
      <c r="X4" s="73">
        <v>0</v>
      </c>
      <c r="Y4" s="73">
        <v>0</v>
      </c>
      <c r="Z4" s="73">
        <v>1</v>
      </c>
      <c r="AA4" s="208" t="s">
        <v>97</v>
      </c>
      <c r="AB4" s="79">
        <f>SUM(U4:Z4)</f>
        <v>3</v>
      </c>
      <c r="AC4" s="56">
        <f t="shared" si="2"/>
        <v>14</v>
      </c>
      <c r="AD4" s="238"/>
      <c r="AE4" s="58">
        <f t="shared" ref="AE4:AE37" si="3">AC4/17</f>
        <v>0.82352941176470584</v>
      </c>
    </row>
    <row r="5" spans="1:31" s="30" customFormat="1" ht="18.600000000000001" customHeight="1">
      <c r="A5" s="245" t="s">
        <v>62</v>
      </c>
      <c r="B5" s="53" t="s">
        <v>107</v>
      </c>
      <c r="C5" s="54" t="s">
        <v>206</v>
      </c>
      <c r="D5" s="55" t="s">
        <v>207</v>
      </c>
      <c r="E5" s="73">
        <v>0</v>
      </c>
      <c r="F5" s="73">
        <v>1</v>
      </c>
      <c r="G5" s="73">
        <v>1</v>
      </c>
      <c r="H5" s="73">
        <v>1</v>
      </c>
      <c r="I5" s="73">
        <v>1</v>
      </c>
      <c r="J5" s="73">
        <v>1</v>
      </c>
      <c r="K5" s="208" t="s">
        <v>102</v>
      </c>
      <c r="L5" s="100">
        <f t="shared" si="0"/>
        <v>5</v>
      </c>
      <c r="M5" s="73">
        <v>1</v>
      </c>
      <c r="N5" s="73">
        <v>1</v>
      </c>
      <c r="O5" s="73">
        <v>1</v>
      </c>
      <c r="P5" s="73">
        <v>1</v>
      </c>
      <c r="Q5" s="73">
        <v>1</v>
      </c>
      <c r="R5" s="73">
        <v>1</v>
      </c>
      <c r="S5" s="208" t="s">
        <v>234</v>
      </c>
      <c r="T5" s="100">
        <f t="shared" si="1"/>
        <v>6</v>
      </c>
      <c r="U5" s="73">
        <v>1</v>
      </c>
      <c r="V5" s="73">
        <v>1</v>
      </c>
      <c r="W5" s="73">
        <v>1</v>
      </c>
      <c r="X5" s="73">
        <v>1</v>
      </c>
      <c r="Y5" s="73">
        <v>1</v>
      </c>
      <c r="Z5" s="73">
        <v>1</v>
      </c>
      <c r="AA5" s="208" t="s">
        <v>102</v>
      </c>
      <c r="AB5" s="79">
        <f t="shared" ref="AB5:AB8" si="4">SUM(U5:Z5)</f>
        <v>6</v>
      </c>
      <c r="AC5" s="56">
        <f t="shared" si="2"/>
        <v>17</v>
      </c>
      <c r="AD5" s="142"/>
      <c r="AE5" s="58">
        <f t="shared" si="3"/>
        <v>1</v>
      </c>
    </row>
    <row r="6" spans="1:31" s="30" customFormat="1">
      <c r="A6" s="245"/>
      <c r="B6" s="53" t="s">
        <v>58</v>
      </c>
      <c r="C6" s="54" t="s">
        <v>208</v>
      </c>
      <c r="D6" s="55" t="s">
        <v>209</v>
      </c>
      <c r="E6" s="73">
        <v>0</v>
      </c>
      <c r="F6" s="73">
        <v>1</v>
      </c>
      <c r="G6" s="73">
        <v>1</v>
      </c>
      <c r="H6" s="73">
        <v>1</v>
      </c>
      <c r="I6" s="73">
        <v>1</v>
      </c>
      <c r="J6" s="73">
        <v>1</v>
      </c>
      <c r="K6" s="208" t="s">
        <v>102</v>
      </c>
      <c r="L6" s="100">
        <f t="shared" ref="L6:L36" si="5">SUM(E6:K6)</f>
        <v>5</v>
      </c>
      <c r="M6" s="73">
        <v>1</v>
      </c>
      <c r="N6" s="73">
        <v>1</v>
      </c>
      <c r="O6" s="73">
        <v>1</v>
      </c>
      <c r="P6" s="73">
        <v>1</v>
      </c>
      <c r="Q6" s="73">
        <v>1</v>
      </c>
      <c r="R6" s="73">
        <v>1</v>
      </c>
      <c r="S6" s="208" t="s">
        <v>234</v>
      </c>
      <c r="T6" s="100">
        <f t="shared" ref="T6:T12" si="6">SUM(M6:R6)</f>
        <v>6</v>
      </c>
      <c r="U6" s="73">
        <v>1</v>
      </c>
      <c r="V6" s="73">
        <v>1</v>
      </c>
      <c r="W6" s="73">
        <v>1</v>
      </c>
      <c r="X6" s="73">
        <v>1</v>
      </c>
      <c r="Y6" s="73">
        <v>1</v>
      </c>
      <c r="Z6" s="73">
        <v>1</v>
      </c>
      <c r="AA6" s="208" t="s">
        <v>102</v>
      </c>
      <c r="AB6" s="79">
        <f t="shared" si="4"/>
        <v>6</v>
      </c>
      <c r="AC6" s="56">
        <f t="shared" si="2"/>
        <v>17</v>
      </c>
      <c r="AD6" s="57"/>
      <c r="AE6" s="58">
        <f t="shared" si="3"/>
        <v>1</v>
      </c>
    </row>
    <row r="7" spans="1:31" s="31" customFormat="1">
      <c r="A7" s="245" t="s">
        <v>63</v>
      </c>
      <c r="B7" s="53" t="s">
        <v>69</v>
      </c>
      <c r="C7" s="54" t="s">
        <v>200</v>
      </c>
      <c r="D7" s="55" t="s">
        <v>201</v>
      </c>
      <c r="E7" s="73">
        <v>0</v>
      </c>
      <c r="F7" s="73">
        <v>1</v>
      </c>
      <c r="G7" s="73">
        <v>1</v>
      </c>
      <c r="H7" s="73">
        <v>1</v>
      </c>
      <c r="I7" s="73">
        <v>1</v>
      </c>
      <c r="J7" s="73">
        <v>1</v>
      </c>
      <c r="K7" s="208" t="s">
        <v>102</v>
      </c>
      <c r="L7" s="100">
        <f t="shared" si="5"/>
        <v>5</v>
      </c>
      <c r="M7" s="73">
        <v>1</v>
      </c>
      <c r="N7" s="73">
        <v>1</v>
      </c>
      <c r="O7" s="73">
        <v>1</v>
      </c>
      <c r="P7" s="73">
        <v>1</v>
      </c>
      <c r="Q7" s="73">
        <v>1</v>
      </c>
      <c r="R7" s="73">
        <v>1</v>
      </c>
      <c r="S7" s="208" t="s">
        <v>234</v>
      </c>
      <c r="T7" s="100">
        <f t="shared" si="6"/>
        <v>6</v>
      </c>
      <c r="U7" s="73">
        <v>1</v>
      </c>
      <c r="V7" s="73">
        <v>1</v>
      </c>
      <c r="W7" s="73">
        <v>1</v>
      </c>
      <c r="X7" s="73">
        <v>1</v>
      </c>
      <c r="Y7" s="73">
        <v>1</v>
      </c>
      <c r="Z7" s="73">
        <v>1</v>
      </c>
      <c r="AA7" s="208" t="s">
        <v>102</v>
      </c>
      <c r="AB7" s="79">
        <f t="shared" si="4"/>
        <v>6</v>
      </c>
      <c r="AC7" s="56">
        <f t="shared" si="2"/>
        <v>17</v>
      </c>
      <c r="AD7" s="57"/>
      <c r="AE7" s="58">
        <f t="shared" si="3"/>
        <v>1</v>
      </c>
    </row>
    <row r="8" spans="1:31" s="31" customFormat="1" ht="18.75" customHeight="1">
      <c r="A8" s="245"/>
      <c r="B8" s="53" t="s">
        <v>104</v>
      </c>
      <c r="C8" s="59" t="s">
        <v>202</v>
      </c>
      <c r="D8" s="60" t="s">
        <v>203</v>
      </c>
      <c r="E8" s="73">
        <v>0</v>
      </c>
      <c r="F8" s="73">
        <v>1</v>
      </c>
      <c r="G8" s="73">
        <v>1</v>
      </c>
      <c r="H8" s="73">
        <v>1</v>
      </c>
      <c r="I8" s="73">
        <v>1</v>
      </c>
      <c r="J8" s="73">
        <v>1</v>
      </c>
      <c r="K8" s="208" t="s">
        <v>102</v>
      </c>
      <c r="L8" s="100">
        <f t="shared" si="5"/>
        <v>5</v>
      </c>
      <c r="M8" s="73">
        <v>1</v>
      </c>
      <c r="N8" s="73">
        <v>1</v>
      </c>
      <c r="O8" s="73">
        <v>1</v>
      </c>
      <c r="P8" s="73">
        <v>1</v>
      </c>
      <c r="Q8" s="73">
        <v>1</v>
      </c>
      <c r="R8" s="73">
        <v>1</v>
      </c>
      <c r="S8" s="208" t="s">
        <v>234</v>
      </c>
      <c r="T8" s="100">
        <f t="shared" si="6"/>
        <v>6</v>
      </c>
      <c r="U8" s="73">
        <v>1</v>
      </c>
      <c r="V8" s="73">
        <v>1</v>
      </c>
      <c r="W8" s="73">
        <v>1</v>
      </c>
      <c r="X8" s="73">
        <v>1</v>
      </c>
      <c r="Y8" s="73">
        <v>1</v>
      </c>
      <c r="Z8" s="73">
        <v>1</v>
      </c>
      <c r="AA8" s="208" t="s">
        <v>102</v>
      </c>
      <c r="AB8" s="79">
        <f t="shared" si="4"/>
        <v>6</v>
      </c>
      <c r="AC8" s="56">
        <f t="shared" si="2"/>
        <v>17</v>
      </c>
      <c r="AD8" s="57"/>
      <c r="AE8" s="58">
        <f t="shared" si="3"/>
        <v>1</v>
      </c>
    </row>
    <row r="9" spans="1:31" s="31" customFormat="1">
      <c r="A9" s="245" t="s">
        <v>64</v>
      </c>
      <c r="B9" s="61" t="s">
        <v>69</v>
      </c>
      <c r="C9" s="54" t="s">
        <v>271</v>
      </c>
      <c r="D9" s="55" t="s">
        <v>264</v>
      </c>
      <c r="E9" s="73">
        <v>0</v>
      </c>
      <c r="F9" s="73">
        <v>1</v>
      </c>
      <c r="G9" s="73">
        <v>1</v>
      </c>
      <c r="H9" s="73">
        <v>1</v>
      </c>
      <c r="I9" s="73">
        <v>1</v>
      </c>
      <c r="J9" s="73">
        <v>1</v>
      </c>
      <c r="K9" s="208" t="s">
        <v>102</v>
      </c>
      <c r="L9" s="100">
        <f t="shared" si="5"/>
        <v>5</v>
      </c>
      <c r="M9" s="73">
        <v>1</v>
      </c>
      <c r="N9" s="73">
        <v>1</v>
      </c>
      <c r="O9" s="73">
        <v>1</v>
      </c>
      <c r="P9" s="73">
        <v>1</v>
      </c>
      <c r="Q9" s="73">
        <v>1</v>
      </c>
      <c r="R9" s="73">
        <v>1</v>
      </c>
      <c r="S9" s="208" t="s">
        <v>234</v>
      </c>
      <c r="T9" s="100">
        <f t="shared" si="6"/>
        <v>6</v>
      </c>
      <c r="U9" s="73">
        <v>1</v>
      </c>
      <c r="V9" s="73">
        <v>1</v>
      </c>
      <c r="W9" s="73">
        <v>1</v>
      </c>
      <c r="X9" s="73">
        <v>1</v>
      </c>
      <c r="Y9" s="73">
        <v>1</v>
      </c>
      <c r="Z9" s="73">
        <v>1</v>
      </c>
      <c r="AA9" s="208" t="s">
        <v>102</v>
      </c>
      <c r="AB9" s="79">
        <f t="shared" ref="AB9:AB17" si="7">SUM(U9:Z9)</f>
        <v>6</v>
      </c>
      <c r="AC9" s="56">
        <f t="shared" si="2"/>
        <v>17</v>
      </c>
      <c r="AD9" s="57"/>
      <c r="AE9" s="58">
        <f t="shared" si="3"/>
        <v>1</v>
      </c>
    </row>
    <row r="10" spans="1:31" s="31" customFormat="1" ht="18" customHeight="1">
      <c r="A10" s="245"/>
      <c r="B10" s="61" t="s">
        <v>103</v>
      </c>
      <c r="C10" s="54" t="s">
        <v>272</v>
      </c>
      <c r="D10" s="55" t="s">
        <v>264</v>
      </c>
      <c r="E10" s="73">
        <v>0</v>
      </c>
      <c r="F10" s="73">
        <v>1</v>
      </c>
      <c r="G10" s="73">
        <v>1</v>
      </c>
      <c r="H10" s="73">
        <v>1</v>
      </c>
      <c r="I10" s="73">
        <v>1</v>
      </c>
      <c r="J10" s="73">
        <v>1</v>
      </c>
      <c r="K10" s="208" t="s">
        <v>102</v>
      </c>
      <c r="L10" s="100">
        <f t="shared" si="5"/>
        <v>5</v>
      </c>
      <c r="M10" s="73">
        <v>1</v>
      </c>
      <c r="N10" s="73">
        <v>1</v>
      </c>
      <c r="O10" s="73">
        <v>1</v>
      </c>
      <c r="P10" s="73">
        <v>1</v>
      </c>
      <c r="Q10" s="73">
        <v>1</v>
      </c>
      <c r="R10" s="73">
        <v>1</v>
      </c>
      <c r="S10" s="208" t="s">
        <v>234</v>
      </c>
      <c r="T10" s="100">
        <f t="shared" si="6"/>
        <v>6</v>
      </c>
      <c r="U10" s="73">
        <v>1</v>
      </c>
      <c r="V10" s="73">
        <v>1</v>
      </c>
      <c r="W10" s="73">
        <v>1</v>
      </c>
      <c r="X10" s="73">
        <v>1</v>
      </c>
      <c r="Y10" s="73">
        <v>1</v>
      </c>
      <c r="Z10" s="73">
        <v>1</v>
      </c>
      <c r="AA10" s="208" t="s">
        <v>102</v>
      </c>
      <c r="AB10" s="79">
        <f t="shared" si="7"/>
        <v>6</v>
      </c>
      <c r="AC10" s="56">
        <f t="shared" si="2"/>
        <v>17</v>
      </c>
      <c r="AD10" s="57"/>
      <c r="AE10" s="58">
        <f t="shared" si="3"/>
        <v>1</v>
      </c>
    </row>
    <row r="11" spans="1:31" s="31" customFormat="1" ht="18" customHeight="1">
      <c r="A11" s="214" t="s">
        <v>9</v>
      </c>
      <c r="B11" s="110" t="s">
        <v>189</v>
      </c>
      <c r="C11" s="215" t="s">
        <v>191</v>
      </c>
      <c r="D11" s="55" t="s">
        <v>188</v>
      </c>
      <c r="E11" s="73">
        <v>0</v>
      </c>
      <c r="F11" s="73">
        <v>1</v>
      </c>
      <c r="G11" s="73">
        <v>1</v>
      </c>
      <c r="H11" s="73">
        <v>1</v>
      </c>
      <c r="I11" s="73">
        <v>1</v>
      </c>
      <c r="J11" s="73">
        <v>1</v>
      </c>
      <c r="K11" s="208" t="s">
        <v>102</v>
      </c>
      <c r="L11" s="100">
        <f t="shared" si="5"/>
        <v>5</v>
      </c>
      <c r="M11" s="73">
        <v>0</v>
      </c>
      <c r="N11" s="73">
        <v>1</v>
      </c>
      <c r="O11" s="73">
        <v>1</v>
      </c>
      <c r="P11" s="73">
        <v>1</v>
      </c>
      <c r="Q11" s="73">
        <v>1</v>
      </c>
      <c r="R11" s="73">
        <v>1</v>
      </c>
      <c r="S11" s="208" t="s">
        <v>234</v>
      </c>
      <c r="T11" s="100">
        <f t="shared" si="6"/>
        <v>5</v>
      </c>
      <c r="U11" s="73">
        <v>0</v>
      </c>
      <c r="V11" s="73">
        <v>0</v>
      </c>
      <c r="W11" s="73">
        <v>1</v>
      </c>
      <c r="X11" s="73">
        <v>1</v>
      </c>
      <c r="Y11" s="73">
        <v>1</v>
      </c>
      <c r="Z11" s="73">
        <v>0</v>
      </c>
      <c r="AA11" s="208" t="s">
        <v>102</v>
      </c>
      <c r="AB11" s="79">
        <f t="shared" si="7"/>
        <v>3</v>
      </c>
      <c r="AC11" s="56">
        <f t="shared" si="2"/>
        <v>13</v>
      </c>
      <c r="AD11" s="57"/>
      <c r="AE11" s="58">
        <f t="shared" si="3"/>
        <v>0.76470588235294112</v>
      </c>
    </row>
    <row r="12" spans="1:31" s="31" customFormat="1" ht="18.75" customHeight="1">
      <c r="A12" s="110" t="s">
        <v>10</v>
      </c>
      <c r="B12" s="110" t="s">
        <v>190</v>
      </c>
      <c r="C12" s="216" t="s">
        <v>192</v>
      </c>
      <c r="D12" s="55" t="s">
        <v>34</v>
      </c>
      <c r="E12" s="73">
        <v>0</v>
      </c>
      <c r="F12" s="73">
        <v>1</v>
      </c>
      <c r="G12" s="73">
        <v>1</v>
      </c>
      <c r="H12" s="73">
        <v>1</v>
      </c>
      <c r="I12" s="73">
        <v>1</v>
      </c>
      <c r="J12" s="73">
        <v>1</v>
      </c>
      <c r="K12" s="208" t="s">
        <v>102</v>
      </c>
      <c r="L12" s="100">
        <f t="shared" si="5"/>
        <v>5</v>
      </c>
      <c r="M12" s="73">
        <v>1</v>
      </c>
      <c r="N12" s="73">
        <v>1</v>
      </c>
      <c r="O12" s="73">
        <v>1</v>
      </c>
      <c r="P12" s="73">
        <v>1</v>
      </c>
      <c r="Q12" s="73">
        <v>1</v>
      </c>
      <c r="R12" s="73">
        <v>1</v>
      </c>
      <c r="S12" s="208" t="s">
        <v>234</v>
      </c>
      <c r="T12" s="100">
        <f t="shared" si="6"/>
        <v>6</v>
      </c>
      <c r="U12" s="73">
        <v>1</v>
      </c>
      <c r="V12" s="73">
        <v>1</v>
      </c>
      <c r="W12" s="73">
        <v>1</v>
      </c>
      <c r="X12" s="73">
        <v>1</v>
      </c>
      <c r="Y12" s="73">
        <v>1</v>
      </c>
      <c r="Z12" s="73">
        <v>0</v>
      </c>
      <c r="AA12" s="208" t="s">
        <v>102</v>
      </c>
      <c r="AB12" s="79">
        <f t="shared" si="7"/>
        <v>5</v>
      </c>
      <c r="AC12" s="56">
        <f t="shared" si="2"/>
        <v>16</v>
      </c>
      <c r="AD12" s="143"/>
      <c r="AE12" s="58">
        <f t="shared" si="3"/>
        <v>0.94117647058823528</v>
      </c>
    </row>
    <row r="13" spans="1:31" s="31" customFormat="1" ht="19.5" customHeight="1" thickBot="1">
      <c r="B13" s="212"/>
      <c r="C13" s="138"/>
      <c r="D13" s="139"/>
      <c r="E13" s="101"/>
      <c r="F13" s="101"/>
      <c r="G13" s="101"/>
      <c r="H13" s="101"/>
      <c r="I13" s="101"/>
      <c r="J13" s="101"/>
      <c r="K13" s="213"/>
      <c r="L13" s="103"/>
      <c r="M13" s="101"/>
      <c r="N13" s="101"/>
      <c r="O13" s="101"/>
      <c r="P13" s="101"/>
      <c r="Q13" s="101"/>
      <c r="R13" s="101"/>
      <c r="S13" s="102"/>
      <c r="T13" s="103"/>
      <c r="U13" s="101"/>
      <c r="V13" s="101"/>
      <c r="W13" s="101"/>
      <c r="X13" s="101"/>
      <c r="Y13" s="101"/>
      <c r="Z13" s="101"/>
      <c r="AA13" s="102"/>
      <c r="AB13" s="80"/>
      <c r="AC13" s="132"/>
      <c r="AD13" s="90"/>
      <c r="AE13" s="136"/>
    </row>
    <row r="14" spans="1:31" s="31" customFormat="1" ht="18" customHeight="1" thickTop="1">
      <c r="A14" s="258" t="s">
        <v>105</v>
      </c>
      <c r="B14" s="140" t="s">
        <v>92</v>
      </c>
      <c r="C14" s="91" t="s">
        <v>183</v>
      </c>
      <c r="D14" s="92" t="s">
        <v>184</v>
      </c>
      <c r="E14" s="105">
        <v>0</v>
      </c>
      <c r="F14" s="105">
        <v>1</v>
      </c>
      <c r="G14" s="105">
        <v>1</v>
      </c>
      <c r="H14" s="105">
        <v>1</v>
      </c>
      <c r="I14" s="105">
        <v>1</v>
      </c>
      <c r="J14" s="105">
        <v>1</v>
      </c>
      <c r="K14" s="209" t="s">
        <v>102</v>
      </c>
      <c r="L14" s="107">
        <f t="shared" si="5"/>
        <v>5</v>
      </c>
      <c r="M14" s="105">
        <v>1</v>
      </c>
      <c r="N14" s="105">
        <v>1</v>
      </c>
      <c r="O14" s="105">
        <v>1</v>
      </c>
      <c r="P14" s="105">
        <v>1</v>
      </c>
      <c r="Q14" s="105">
        <v>1</v>
      </c>
      <c r="R14" s="105">
        <v>1</v>
      </c>
      <c r="S14" s="209" t="s">
        <v>234</v>
      </c>
      <c r="T14" s="227">
        <f t="shared" ref="T14:T36" si="8">SUM(M14:R14)</f>
        <v>6</v>
      </c>
      <c r="U14" s="105">
        <v>1</v>
      </c>
      <c r="V14" s="105">
        <v>1</v>
      </c>
      <c r="W14" s="105">
        <v>1</v>
      </c>
      <c r="X14" s="105">
        <v>1</v>
      </c>
      <c r="Y14" s="105">
        <v>1</v>
      </c>
      <c r="Z14" s="105">
        <v>1</v>
      </c>
      <c r="AA14" s="209" t="s">
        <v>97</v>
      </c>
      <c r="AB14" s="81">
        <f>SUM(U14:AA14)</f>
        <v>6</v>
      </c>
      <c r="AC14" s="93">
        <f t="shared" si="2"/>
        <v>17</v>
      </c>
      <c r="AD14" s="94"/>
      <c r="AE14" s="137">
        <f t="shared" si="3"/>
        <v>1</v>
      </c>
    </row>
    <row r="15" spans="1:31" s="31" customFormat="1" ht="18" customHeight="1">
      <c r="A15" s="256"/>
      <c r="B15" s="111" t="s">
        <v>90</v>
      </c>
      <c r="C15" s="54" t="s">
        <v>185</v>
      </c>
      <c r="D15" s="55" t="s">
        <v>184</v>
      </c>
      <c r="E15" s="73">
        <v>0</v>
      </c>
      <c r="F15" s="73">
        <v>1</v>
      </c>
      <c r="G15" s="73">
        <v>1</v>
      </c>
      <c r="H15" s="73">
        <v>1</v>
      </c>
      <c r="I15" s="73">
        <v>1</v>
      </c>
      <c r="J15" s="73">
        <v>1</v>
      </c>
      <c r="K15" s="208" t="s">
        <v>102</v>
      </c>
      <c r="L15" s="100">
        <f t="shared" si="5"/>
        <v>5</v>
      </c>
      <c r="M15" s="73">
        <v>1</v>
      </c>
      <c r="N15" s="73">
        <v>1</v>
      </c>
      <c r="O15" s="73">
        <v>1</v>
      </c>
      <c r="P15" s="73">
        <v>1</v>
      </c>
      <c r="Q15" s="73">
        <v>1</v>
      </c>
      <c r="R15" s="73">
        <v>1</v>
      </c>
      <c r="S15" s="209" t="s">
        <v>234</v>
      </c>
      <c r="T15" s="107">
        <f t="shared" si="8"/>
        <v>6</v>
      </c>
      <c r="U15" s="104">
        <v>1</v>
      </c>
      <c r="V15" s="104">
        <v>1</v>
      </c>
      <c r="W15" s="104">
        <v>1</v>
      </c>
      <c r="X15" s="104">
        <v>1</v>
      </c>
      <c r="Y15" s="73">
        <v>1</v>
      </c>
      <c r="Z15" s="104">
        <v>1</v>
      </c>
      <c r="AA15" s="208" t="s">
        <v>97</v>
      </c>
      <c r="AB15" s="79">
        <f>SUM(U15:AA15)</f>
        <v>6</v>
      </c>
      <c r="AC15" s="56">
        <f t="shared" si="2"/>
        <v>17</v>
      </c>
      <c r="AD15" s="57"/>
      <c r="AE15" s="58">
        <f t="shared" si="3"/>
        <v>1</v>
      </c>
    </row>
    <row r="16" spans="1:31" s="31" customFormat="1" ht="18" customHeight="1">
      <c r="A16" s="256"/>
      <c r="B16" s="111" t="s">
        <v>94</v>
      </c>
      <c r="C16" s="54" t="s">
        <v>186</v>
      </c>
      <c r="D16" s="55" t="s">
        <v>187</v>
      </c>
      <c r="E16" s="73">
        <v>0</v>
      </c>
      <c r="F16" s="73">
        <v>1</v>
      </c>
      <c r="G16" s="73">
        <v>1</v>
      </c>
      <c r="H16" s="73">
        <v>1</v>
      </c>
      <c r="I16" s="73">
        <v>1</v>
      </c>
      <c r="J16" s="73">
        <v>1</v>
      </c>
      <c r="K16" s="208" t="s">
        <v>102</v>
      </c>
      <c r="L16" s="100">
        <f t="shared" si="5"/>
        <v>5</v>
      </c>
      <c r="M16" s="73">
        <v>1</v>
      </c>
      <c r="N16" s="73">
        <v>1</v>
      </c>
      <c r="O16" s="73">
        <v>1</v>
      </c>
      <c r="P16" s="73">
        <v>1</v>
      </c>
      <c r="Q16" s="73">
        <v>1</v>
      </c>
      <c r="R16" s="73">
        <v>1</v>
      </c>
      <c r="S16" s="209" t="s">
        <v>234</v>
      </c>
      <c r="T16" s="107">
        <f t="shared" si="8"/>
        <v>6</v>
      </c>
      <c r="U16" s="104">
        <v>1</v>
      </c>
      <c r="V16" s="104">
        <v>1</v>
      </c>
      <c r="W16" s="104">
        <v>1</v>
      </c>
      <c r="X16" s="104">
        <v>1</v>
      </c>
      <c r="Y16" s="104">
        <v>1</v>
      </c>
      <c r="Z16" s="104">
        <v>1</v>
      </c>
      <c r="AA16" s="208" t="s">
        <v>102</v>
      </c>
      <c r="AB16" s="79">
        <f t="shared" si="7"/>
        <v>6</v>
      </c>
      <c r="AC16" s="56">
        <f t="shared" si="2"/>
        <v>17</v>
      </c>
      <c r="AD16" s="57"/>
      <c r="AE16" s="58">
        <f t="shared" si="3"/>
        <v>1</v>
      </c>
    </row>
    <row r="17" spans="1:31" s="31" customFormat="1" ht="18" customHeight="1">
      <c r="A17" s="256"/>
      <c r="B17" s="118" t="s">
        <v>96</v>
      </c>
      <c r="C17" s="54" t="s">
        <v>183</v>
      </c>
      <c r="D17" s="55" t="s">
        <v>184</v>
      </c>
      <c r="E17" s="73">
        <v>0</v>
      </c>
      <c r="F17" s="73">
        <v>1</v>
      </c>
      <c r="G17" s="73">
        <v>1</v>
      </c>
      <c r="H17" s="73">
        <v>1</v>
      </c>
      <c r="I17" s="73">
        <v>1</v>
      </c>
      <c r="J17" s="73">
        <v>1</v>
      </c>
      <c r="K17" s="208" t="s">
        <v>102</v>
      </c>
      <c r="L17" s="100">
        <f t="shared" si="5"/>
        <v>5</v>
      </c>
      <c r="M17" s="73">
        <v>1</v>
      </c>
      <c r="N17" s="73">
        <v>1</v>
      </c>
      <c r="O17" s="73">
        <v>1</v>
      </c>
      <c r="P17" s="73">
        <v>1</v>
      </c>
      <c r="Q17" s="73">
        <v>1</v>
      </c>
      <c r="R17" s="73">
        <v>1</v>
      </c>
      <c r="S17" s="209" t="s">
        <v>234</v>
      </c>
      <c r="T17" s="107">
        <f t="shared" si="8"/>
        <v>6</v>
      </c>
      <c r="U17" s="104">
        <v>1</v>
      </c>
      <c r="V17" s="104">
        <v>1</v>
      </c>
      <c r="W17" s="104">
        <v>1</v>
      </c>
      <c r="X17" s="104">
        <v>1</v>
      </c>
      <c r="Y17" s="73">
        <v>1</v>
      </c>
      <c r="Z17" s="104">
        <v>1</v>
      </c>
      <c r="AA17" s="208" t="s">
        <v>102</v>
      </c>
      <c r="AB17" s="79">
        <f t="shared" si="7"/>
        <v>6</v>
      </c>
      <c r="AC17" s="56">
        <f t="shared" si="2"/>
        <v>17</v>
      </c>
      <c r="AD17" s="57"/>
      <c r="AE17" s="58">
        <f t="shared" si="3"/>
        <v>1</v>
      </c>
    </row>
    <row r="18" spans="1:31" s="31" customFormat="1" ht="18" customHeight="1">
      <c r="A18" s="257"/>
      <c r="B18" s="118" t="s">
        <v>109</v>
      </c>
      <c r="C18" s="54" t="s">
        <v>185</v>
      </c>
      <c r="D18" s="55" t="s">
        <v>187</v>
      </c>
      <c r="E18" s="73">
        <v>0</v>
      </c>
      <c r="F18" s="73">
        <v>1</v>
      </c>
      <c r="G18" s="73">
        <v>1</v>
      </c>
      <c r="H18" s="73">
        <v>1</v>
      </c>
      <c r="I18" s="73">
        <v>1</v>
      </c>
      <c r="J18" s="73">
        <v>1</v>
      </c>
      <c r="K18" s="208" t="s">
        <v>102</v>
      </c>
      <c r="L18" s="100">
        <f t="shared" si="5"/>
        <v>5</v>
      </c>
      <c r="M18" s="73">
        <v>1</v>
      </c>
      <c r="N18" s="73">
        <v>1</v>
      </c>
      <c r="O18" s="73">
        <v>1</v>
      </c>
      <c r="P18" s="73">
        <v>1</v>
      </c>
      <c r="Q18" s="73">
        <v>1</v>
      </c>
      <c r="R18" s="73">
        <v>1</v>
      </c>
      <c r="S18" s="209" t="s">
        <v>234</v>
      </c>
      <c r="T18" s="107">
        <f t="shared" si="8"/>
        <v>6</v>
      </c>
      <c r="U18" s="104">
        <v>1</v>
      </c>
      <c r="V18" s="104">
        <v>1</v>
      </c>
      <c r="W18" s="104">
        <v>1</v>
      </c>
      <c r="X18" s="104">
        <v>1</v>
      </c>
      <c r="Y18" s="73">
        <v>1</v>
      </c>
      <c r="Z18" s="104">
        <v>1</v>
      </c>
      <c r="AA18" s="208" t="s">
        <v>102</v>
      </c>
      <c r="AB18" s="79">
        <f t="shared" ref="AB18:AB22" si="9">SUM(U18:Z18)</f>
        <v>6</v>
      </c>
      <c r="AC18" s="56">
        <f t="shared" ref="AC18:AC24" si="10">SUM(L18,T18,AB18)</f>
        <v>17</v>
      </c>
      <c r="AD18" s="57"/>
      <c r="AE18" s="58">
        <f t="shared" si="3"/>
        <v>1</v>
      </c>
    </row>
    <row r="19" spans="1:31" s="31" customFormat="1">
      <c r="A19" s="256" t="s">
        <v>112</v>
      </c>
      <c r="B19" s="53" t="s">
        <v>91</v>
      </c>
      <c r="C19" s="54" t="s">
        <v>198</v>
      </c>
      <c r="D19" s="55" t="s">
        <v>199</v>
      </c>
      <c r="E19" s="73">
        <v>0</v>
      </c>
      <c r="F19" s="73">
        <v>1</v>
      </c>
      <c r="G19" s="73">
        <v>1</v>
      </c>
      <c r="H19" s="73">
        <v>1</v>
      </c>
      <c r="I19" s="73">
        <v>1</v>
      </c>
      <c r="J19" s="73">
        <v>1</v>
      </c>
      <c r="K19" s="208" t="s">
        <v>102</v>
      </c>
      <c r="L19" s="100">
        <f t="shared" si="5"/>
        <v>5</v>
      </c>
      <c r="M19" s="73">
        <v>1</v>
      </c>
      <c r="N19" s="73">
        <v>1</v>
      </c>
      <c r="O19" s="73">
        <v>1</v>
      </c>
      <c r="P19" s="73">
        <v>1</v>
      </c>
      <c r="Q19" s="73">
        <v>1</v>
      </c>
      <c r="R19" s="73">
        <v>1</v>
      </c>
      <c r="S19" s="209" t="s">
        <v>234</v>
      </c>
      <c r="T19" s="107">
        <f t="shared" si="8"/>
        <v>6</v>
      </c>
      <c r="U19" s="104">
        <v>1</v>
      </c>
      <c r="V19" s="104">
        <v>1</v>
      </c>
      <c r="W19" s="104">
        <v>1</v>
      </c>
      <c r="X19" s="104">
        <v>1</v>
      </c>
      <c r="Y19" s="73">
        <v>1</v>
      </c>
      <c r="Z19" s="104">
        <v>1</v>
      </c>
      <c r="AA19" s="208" t="s">
        <v>102</v>
      </c>
      <c r="AB19" s="79">
        <f t="shared" si="9"/>
        <v>6</v>
      </c>
      <c r="AC19" s="56">
        <f t="shared" si="10"/>
        <v>17</v>
      </c>
      <c r="AD19" s="57"/>
      <c r="AE19" s="58">
        <f t="shared" si="3"/>
        <v>1</v>
      </c>
    </row>
    <row r="20" spans="1:31" s="31" customFormat="1" ht="16.5" customHeight="1">
      <c r="A20" s="256"/>
      <c r="B20" s="69" t="s">
        <v>89</v>
      </c>
      <c r="C20" s="54" t="s">
        <v>176</v>
      </c>
      <c r="D20" s="55" t="s">
        <v>175</v>
      </c>
      <c r="E20" s="73">
        <v>0</v>
      </c>
      <c r="F20" s="73">
        <v>1</v>
      </c>
      <c r="G20" s="73">
        <v>1</v>
      </c>
      <c r="H20" s="73">
        <v>1</v>
      </c>
      <c r="I20" s="73">
        <v>1</v>
      </c>
      <c r="J20" s="73">
        <v>1</v>
      </c>
      <c r="K20" s="208" t="s">
        <v>177</v>
      </c>
      <c r="L20" s="100">
        <f t="shared" si="5"/>
        <v>5</v>
      </c>
      <c r="M20" s="73">
        <v>1</v>
      </c>
      <c r="N20" s="73">
        <v>1</v>
      </c>
      <c r="O20" s="73">
        <v>1</v>
      </c>
      <c r="P20" s="73">
        <v>1</v>
      </c>
      <c r="Q20" s="73">
        <v>1</v>
      </c>
      <c r="R20" s="73">
        <v>1</v>
      </c>
      <c r="S20" s="209" t="s">
        <v>234</v>
      </c>
      <c r="T20" s="107">
        <f t="shared" si="8"/>
        <v>6</v>
      </c>
      <c r="U20" s="104">
        <v>1</v>
      </c>
      <c r="V20" s="104">
        <v>1</v>
      </c>
      <c r="W20" s="104">
        <v>1</v>
      </c>
      <c r="X20" s="104">
        <v>1</v>
      </c>
      <c r="Y20" s="73">
        <v>1</v>
      </c>
      <c r="Z20" s="104">
        <v>1</v>
      </c>
      <c r="AA20" s="208" t="s">
        <v>102</v>
      </c>
      <c r="AB20" s="79">
        <f t="shared" si="9"/>
        <v>6</v>
      </c>
      <c r="AC20" s="56">
        <f t="shared" si="10"/>
        <v>17</v>
      </c>
      <c r="AD20" s="57"/>
      <c r="AE20" s="58">
        <f t="shared" si="3"/>
        <v>1</v>
      </c>
    </row>
    <row r="21" spans="1:31" s="31" customFormat="1" ht="16.5" customHeight="1">
      <c r="A21" s="256"/>
      <c r="B21" s="69" t="s">
        <v>93</v>
      </c>
      <c r="C21" s="54" t="s">
        <v>178</v>
      </c>
      <c r="D21" s="55" t="s">
        <v>179</v>
      </c>
      <c r="E21" s="73">
        <v>0</v>
      </c>
      <c r="F21" s="73">
        <v>1</v>
      </c>
      <c r="G21" s="73">
        <v>1</v>
      </c>
      <c r="H21" s="73">
        <v>1</v>
      </c>
      <c r="I21" s="73">
        <v>1</v>
      </c>
      <c r="J21" s="73">
        <v>1</v>
      </c>
      <c r="K21" s="208" t="s">
        <v>177</v>
      </c>
      <c r="L21" s="100">
        <f t="shared" si="5"/>
        <v>5</v>
      </c>
      <c r="M21" s="73">
        <v>1</v>
      </c>
      <c r="N21" s="73">
        <v>1</v>
      </c>
      <c r="O21" s="73">
        <v>1</v>
      </c>
      <c r="P21" s="73">
        <v>1</v>
      </c>
      <c r="Q21" s="73">
        <v>1</v>
      </c>
      <c r="R21" s="73">
        <v>1</v>
      </c>
      <c r="S21" s="209" t="s">
        <v>234</v>
      </c>
      <c r="T21" s="107">
        <f t="shared" si="8"/>
        <v>6</v>
      </c>
      <c r="U21" s="104">
        <v>1</v>
      </c>
      <c r="V21" s="104">
        <v>1</v>
      </c>
      <c r="W21" s="104">
        <v>1</v>
      </c>
      <c r="X21" s="104">
        <v>1</v>
      </c>
      <c r="Y21" s="73">
        <v>1</v>
      </c>
      <c r="Z21" s="104">
        <v>1</v>
      </c>
      <c r="AA21" s="208" t="s">
        <v>102</v>
      </c>
      <c r="AB21" s="79">
        <f t="shared" si="9"/>
        <v>6</v>
      </c>
      <c r="AC21" s="56">
        <f t="shared" si="10"/>
        <v>17</v>
      </c>
      <c r="AD21" s="57"/>
      <c r="AE21" s="58">
        <f t="shared" si="3"/>
        <v>1</v>
      </c>
    </row>
    <row r="22" spans="1:31" s="31" customFormat="1">
      <c r="A22" s="256"/>
      <c r="B22" s="69" t="s">
        <v>95</v>
      </c>
      <c r="C22" s="54" t="s">
        <v>180</v>
      </c>
      <c r="D22" s="55" t="s">
        <v>175</v>
      </c>
      <c r="E22" s="73">
        <v>0</v>
      </c>
      <c r="F22" s="73">
        <v>1</v>
      </c>
      <c r="G22" s="73">
        <v>1</v>
      </c>
      <c r="H22" s="73">
        <v>1</v>
      </c>
      <c r="I22" s="73">
        <v>1</v>
      </c>
      <c r="J22" s="73">
        <v>1</v>
      </c>
      <c r="K22" s="208" t="s">
        <v>177</v>
      </c>
      <c r="L22" s="100">
        <f t="shared" si="5"/>
        <v>5</v>
      </c>
      <c r="M22" s="73">
        <v>1</v>
      </c>
      <c r="N22" s="73">
        <v>1</v>
      </c>
      <c r="O22" s="73">
        <v>1</v>
      </c>
      <c r="P22" s="73">
        <v>1</v>
      </c>
      <c r="Q22" s="73">
        <v>1</v>
      </c>
      <c r="R22" s="73">
        <v>1</v>
      </c>
      <c r="S22" s="209" t="s">
        <v>234</v>
      </c>
      <c r="T22" s="107">
        <f t="shared" si="8"/>
        <v>6</v>
      </c>
      <c r="U22" s="104">
        <v>1</v>
      </c>
      <c r="V22" s="104">
        <v>1</v>
      </c>
      <c r="W22" s="104">
        <v>1</v>
      </c>
      <c r="X22" s="104">
        <v>1</v>
      </c>
      <c r="Y22" s="73">
        <v>1</v>
      </c>
      <c r="Z22" s="104">
        <v>1</v>
      </c>
      <c r="AA22" s="208" t="s">
        <v>102</v>
      </c>
      <c r="AB22" s="79">
        <f t="shared" si="9"/>
        <v>6</v>
      </c>
      <c r="AC22" s="56">
        <f t="shared" si="10"/>
        <v>17</v>
      </c>
      <c r="AD22" s="57"/>
      <c r="AE22" s="58">
        <f t="shared" si="3"/>
        <v>1</v>
      </c>
    </row>
    <row r="23" spans="1:31" s="31" customFormat="1">
      <c r="A23" s="257"/>
      <c r="B23" s="69" t="s">
        <v>108</v>
      </c>
      <c r="C23" s="54" t="s">
        <v>181</v>
      </c>
      <c r="D23" s="55" t="s">
        <v>179</v>
      </c>
      <c r="E23" s="73">
        <v>0</v>
      </c>
      <c r="F23" s="73">
        <v>1</v>
      </c>
      <c r="G23" s="73">
        <v>1</v>
      </c>
      <c r="H23" s="73">
        <v>1</v>
      </c>
      <c r="I23" s="73">
        <v>1</v>
      </c>
      <c r="J23" s="73">
        <v>1</v>
      </c>
      <c r="K23" s="208" t="s">
        <v>177</v>
      </c>
      <c r="L23" s="100">
        <f t="shared" si="5"/>
        <v>5</v>
      </c>
      <c r="M23" s="73">
        <v>1</v>
      </c>
      <c r="N23" s="73">
        <v>1</v>
      </c>
      <c r="O23" s="73">
        <v>1</v>
      </c>
      <c r="P23" s="73">
        <v>1</v>
      </c>
      <c r="Q23" s="73">
        <v>1</v>
      </c>
      <c r="R23" s="73">
        <v>1</v>
      </c>
      <c r="S23" s="209" t="s">
        <v>234</v>
      </c>
      <c r="T23" s="107">
        <f t="shared" si="8"/>
        <v>6</v>
      </c>
      <c r="U23" s="104">
        <v>1</v>
      </c>
      <c r="V23" s="104">
        <v>1</v>
      </c>
      <c r="W23" s="104">
        <v>1</v>
      </c>
      <c r="X23" s="104">
        <v>1</v>
      </c>
      <c r="Y23" s="73">
        <v>1</v>
      </c>
      <c r="Z23" s="104">
        <v>1</v>
      </c>
      <c r="AA23" s="208" t="s">
        <v>102</v>
      </c>
      <c r="AB23" s="79">
        <f>SUM(U23:AA23)</f>
        <v>6</v>
      </c>
      <c r="AC23" s="56">
        <f t="shared" si="10"/>
        <v>17</v>
      </c>
      <c r="AD23" s="57"/>
      <c r="AE23" s="58">
        <f t="shared" si="3"/>
        <v>1</v>
      </c>
    </row>
    <row r="24" spans="1:31" s="31" customFormat="1">
      <c r="A24" s="63" t="s">
        <v>5</v>
      </c>
      <c r="B24" s="53" t="s">
        <v>59</v>
      </c>
      <c r="C24" s="54" t="s">
        <v>176</v>
      </c>
      <c r="D24" s="55" t="s">
        <v>179</v>
      </c>
      <c r="E24" s="73">
        <v>0</v>
      </c>
      <c r="F24" s="73">
        <v>1</v>
      </c>
      <c r="G24" s="73">
        <v>1</v>
      </c>
      <c r="H24" s="73">
        <v>1</v>
      </c>
      <c r="I24" s="73">
        <v>1</v>
      </c>
      <c r="J24" s="73">
        <v>1</v>
      </c>
      <c r="K24" s="208" t="s">
        <v>177</v>
      </c>
      <c r="L24" s="100">
        <f t="shared" si="5"/>
        <v>5</v>
      </c>
      <c r="M24" s="73">
        <v>1</v>
      </c>
      <c r="N24" s="73">
        <v>1</v>
      </c>
      <c r="O24" s="73">
        <v>1</v>
      </c>
      <c r="P24" s="73">
        <v>1</v>
      </c>
      <c r="Q24" s="73">
        <v>1</v>
      </c>
      <c r="R24" s="73">
        <v>1</v>
      </c>
      <c r="S24" s="209" t="s">
        <v>234</v>
      </c>
      <c r="T24" s="107">
        <f t="shared" si="8"/>
        <v>6</v>
      </c>
      <c r="U24" s="73">
        <v>1</v>
      </c>
      <c r="V24" s="73">
        <v>1</v>
      </c>
      <c r="W24" s="73">
        <v>1</v>
      </c>
      <c r="X24" s="73">
        <v>1</v>
      </c>
      <c r="Y24" s="73">
        <v>1</v>
      </c>
      <c r="Z24" s="73">
        <v>1</v>
      </c>
      <c r="AA24" s="208" t="s">
        <v>102</v>
      </c>
      <c r="AB24" s="79">
        <f>SUM(U24:AA24)</f>
        <v>6</v>
      </c>
      <c r="AC24" s="56">
        <f t="shared" si="10"/>
        <v>17</v>
      </c>
      <c r="AD24" s="57"/>
      <c r="AE24" s="58">
        <f t="shared" si="3"/>
        <v>1</v>
      </c>
    </row>
    <row r="25" spans="1:31" s="31" customFormat="1">
      <c r="A25" s="70" t="s">
        <v>6</v>
      </c>
      <c r="B25" s="53" t="s">
        <v>59</v>
      </c>
      <c r="C25" s="54" t="s">
        <v>180</v>
      </c>
      <c r="D25" s="55" t="s">
        <v>179</v>
      </c>
      <c r="E25" s="73">
        <v>0</v>
      </c>
      <c r="F25" s="73">
        <v>1</v>
      </c>
      <c r="G25" s="73">
        <v>1</v>
      </c>
      <c r="H25" s="73">
        <v>1</v>
      </c>
      <c r="I25" s="73">
        <v>1</v>
      </c>
      <c r="J25" s="73">
        <v>1</v>
      </c>
      <c r="K25" s="208" t="s">
        <v>177</v>
      </c>
      <c r="L25" s="100">
        <f t="shared" si="5"/>
        <v>5</v>
      </c>
      <c r="M25" s="73">
        <v>1</v>
      </c>
      <c r="N25" s="73">
        <v>1</v>
      </c>
      <c r="O25" s="73">
        <v>1</v>
      </c>
      <c r="P25" s="73">
        <v>1</v>
      </c>
      <c r="Q25" s="73">
        <v>1</v>
      </c>
      <c r="R25" s="73">
        <v>1</v>
      </c>
      <c r="S25" s="209" t="s">
        <v>234</v>
      </c>
      <c r="T25" s="107">
        <f t="shared" si="8"/>
        <v>6</v>
      </c>
      <c r="U25" s="73">
        <v>1</v>
      </c>
      <c r="V25" s="73">
        <v>1</v>
      </c>
      <c r="W25" s="73">
        <v>1</v>
      </c>
      <c r="X25" s="73">
        <v>1</v>
      </c>
      <c r="Y25" s="73">
        <v>1</v>
      </c>
      <c r="Z25" s="73">
        <v>1</v>
      </c>
      <c r="AA25" s="208" t="s">
        <v>102</v>
      </c>
      <c r="AB25" s="79">
        <f>SUM(U25:AA25)</f>
        <v>6</v>
      </c>
      <c r="AC25" s="56">
        <f t="shared" ref="AC25:AC31" si="11">SUM(L25,T25,AB25)</f>
        <v>17</v>
      </c>
      <c r="AD25" s="143"/>
      <c r="AE25" s="58">
        <f t="shared" si="3"/>
        <v>1</v>
      </c>
    </row>
    <row r="26" spans="1:31" s="31" customFormat="1">
      <c r="A26" s="62" t="s">
        <v>11</v>
      </c>
      <c r="B26" s="53" t="s">
        <v>136</v>
      </c>
      <c r="C26" s="54" t="s">
        <v>180</v>
      </c>
      <c r="D26" s="55" t="s">
        <v>182</v>
      </c>
      <c r="E26" s="73">
        <v>0</v>
      </c>
      <c r="F26" s="73">
        <v>1</v>
      </c>
      <c r="G26" s="73">
        <v>1</v>
      </c>
      <c r="H26" s="73">
        <v>1</v>
      </c>
      <c r="I26" s="73">
        <v>1</v>
      </c>
      <c r="J26" s="73">
        <v>1</v>
      </c>
      <c r="K26" s="208" t="s">
        <v>177</v>
      </c>
      <c r="L26" s="100">
        <f t="shared" si="5"/>
        <v>5</v>
      </c>
      <c r="M26" s="73">
        <v>1</v>
      </c>
      <c r="N26" s="73">
        <v>1</v>
      </c>
      <c r="O26" s="73">
        <v>1</v>
      </c>
      <c r="P26" s="73">
        <v>1</v>
      </c>
      <c r="Q26" s="73">
        <v>1</v>
      </c>
      <c r="R26" s="73">
        <v>1</v>
      </c>
      <c r="S26" s="209" t="s">
        <v>234</v>
      </c>
      <c r="T26" s="107">
        <f t="shared" si="8"/>
        <v>6</v>
      </c>
      <c r="U26" s="73">
        <v>1</v>
      </c>
      <c r="V26" s="73">
        <v>1</v>
      </c>
      <c r="W26" s="73">
        <v>1</v>
      </c>
      <c r="X26" s="73">
        <v>1</v>
      </c>
      <c r="Y26" s="73">
        <v>1</v>
      </c>
      <c r="Z26" s="73">
        <v>1</v>
      </c>
      <c r="AA26" s="208" t="s">
        <v>102</v>
      </c>
      <c r="AB26" s="79">
        <f>SUM(U26:AA26)</f>
        <v>6</v>
      </c>
      <c r="AC26" s="56">
        <f t="shared" si="11"/>
        <v>17</v>
      </c>
      <c r="AD26" s="57"/>
      <c r="AE26" s="58">
        <f t="shared" si="3"/>
        <v>1</v>
      </c>
    </row>
    <row r="27" spans="1:31" s="30" customFormat="1" ht="17.25" thickBot="1">
      <c r="A27" s="64" t="s">
        <v>12</v>
      </c>
      <c r="B27" s="53" t="s">
        <v>136</v>
      </c>
      <c r="C27" s="65" t="s">
        <v>176</v>
      </c>
      <c r="D27" s="66" t="s">
        <v>182</v>
      </c>
      <c r="E27" s="106">
        <v>0</v>
      </c>
      <c r="F27" s="106">
        <v>1</v>
      </c>
      <c r="G27" s="106">
        <v>1</v>
      </c>
      <c r="H27" s="106">
        <v>1</v>
      </c>
      <c r="I27" s="106">
        <v>1</v>
      </c>
      <c r="J27" s="106">
        <v>1</v>
      </c>
      <c r="K27" s="208" t="s">
        <v>177</v>
      </c>
      <c r="L27" s="210">
        <f t="shared" si="5"/>
        <v>5</v>
      </c>
      <c r="M27" s="102">
        <v>1</v>
      </c>
      <c r="N27" s="102">
        <v>1</v>
      </c>
      <c r="O27" s="102">
        <v>1</v>
      </c>
      <c r="P27" s="102">
        <v>1</v>
      </c>
      <c r="Q27" s="102">
        <v>1</v>
      </c>
      <c r="R27" s="102">
        <v>1</v>
      </c>
      <c r="S27" s="213" t="s">
        <v>102</v>
      </c>
      <c r="T27" s="103">
        <f t="shared" si="8"/>
        <v>6</v>
      </c>
      <c r="U27" s="102">
        <v>1</v>
      </c>
      <c r="V27" s="101">
        <v>1</v>
      </c>
      <c r="W27" s="101">
        <v>1</v>
      </c>
      <c r="X27" s="101">
        <v>1</v>
      </c>
      <c r="Y27" s="101">
        <v>1</v>
      </c>
      <c r="Z27" s="101">
        <v>1</v>
      </c>
      <c r="AA27" s="208" t="s">
        <v>102</v>
      </c>
      <c r="AB27" s="80">
        <f>SUM(U27:AA27)</f>
        <v>6</v>
      </c>
      <c r="AC27" s="67">
        <f t="shared" si="11"/>
        <v>17</v>
      </c>
      <c r="AD27" s="68"/>
      <c r="AE27" s="136">
        <f t="shared" si="3"/>
        <v>1</v>
      </c>
    </row>
    <row r="28" spans="1:31" s="31" customFormat="1" ht="18.75" customHeight="1" thickTop="1">
      <c r="A28" s="254" t="s">
        <v>70</v>
      </c>
      <c r="B28" s="222" t="s">
        <v>223</v>
      </c>
      <c r="C28" s="91" t="s">
        <v>222</v>
      </c>
      <c r="D28" s="92" t="s">
        <v>219</v>
      </c>
      <c r="E28" s="105">
        <v>0</v>
      </c>
      <c r="F28" s="105">
        <v>1</v>
      </c>
      <c r="G28" s="105">
        <v>1</v>
      </c>
      <c r="H28" s="105">
        <v>1</v>
      </c>
      <c r="I28" s="105">
        <v>1</v>
      </c>
      <c r="J28" s="105">
        <v>1</v>
      </c>
      <c r="K28" s="221" t="s">
        <v>221</v>
      </c>
      <c r="L28" s="100">
        <f t="shared" si="5"/>
        <v>5</v>
      </c>
      <c r="M28" s="119">
        <v>1</v>
      </c>
      <c r="N28" s="105">
        <v>1</v>
      </c>
      <c r="O28" s="105">
        <v>1</v>
      </c>
      <c r="P28" s="105">
        <v>1</v>
      </c>
      <c r="Q28" s="105">
        <v>1</v>
      </c>
      <c r="R28" s="105">
        <v>1</v>
      </c>
      <c r="S28" s="209" t="s">
        <v>97</v>
      </c>
      <c r="T28" s="227">
        <f t="shared" si="8"/>
        <v>6</v>
      </c>
      <c r="U28" s="104">
        <v>1</v>
      </c>
      <c r="V28" s="105">
        <v>1</v>
      </c>
      <c r="W28" s="105">
        <v>1</v>
      </c>
      <c r="X28" s="105">
        <v>1</v>
      </c>
      <c r="Y28" s="105">
        <v>1</v>
      </c>
      <c r="Z28" s="105">
        <v>1</v>
      </c>
      <c r="AA28" s="221" t="s">
        <v>97</v>
      </c>
      <c r="AB28" s="80">
        <f t="shared" ref="AB28:AB31" si="12">SUM(U28:AA28)</f>
        <v>6</v>
      </c>
      <c r="AC28" s="93">
        <f t="shared" si="11"/>
        <v>17</v>
      </c>
      <c r="AD28" s="288" t="s">
        <v>273</v>
      </c>
      <c r="AE28" s="137">
        <f t="shared" si="3"/>
        <v>1</v>
      </c>
    </row>
    <row r="29" spans="1:31" s="31" customFormat="1" ht="18.75" customHeight="1">
      <c r="A29" s="252"/>
      <c r="B29" s="71" t="s">
        <v>110</v>
      </c>
      <c r="C29" s="54" t="s">
        <v>274</v>
      </c>
      <c r="D29" s="55" t="s">
        <v>275</v>
      </c>
      <c r="E29" s="73">
        <v>0</v>
      </c>
      <c r="F29" s="73">
        <v>1</v>
      </c>
      <c r="G29" s="73">
        <v>1</v>
      </c>
      <c r="H29" s="73">
        <v>1</v>
      </c>
      <c r="I29" s="73">
        <v>1</v>
      </c>
      <c r="J29" s="73">
        <v>1</v>
      </c>
      <c r="K29" s="208" t="s">
        <v>102</v>
      </c>
      <c r="L29" s="100">
        <f t="shared" si="5"/>
        <v>5</v>
      </c>
      <c r="M29" s="73">
        <v>1</v>
      </c>
      <c r="N29" s="73">
        <v>1</v>
      </c>
      <c r="O29" s="73">
        <v>1</v>
      </c>
      <c r="P29" s="73">
        <v>1</v>
      </c>
      <c r="Q29" s="73">
        <v>1</v>
      </c>
      <c r="R29" s="73">
        <v>1</v>
      </c>
      <c r="S29" s="208" t="s">
        <v>97</v>
      </c>
      <c r="T29" s="107">
        <f t="shared" si="8"/>
        <v>6</v>
      </c>
      <c r="U29" s="73">
        <v>1</v>
      </c>
      <c r="V29" s="73">
        <v>1</v>
      </c>
      <c r="W29" s="73">
        <v>1</v>
      </c>
      <c r="X29" s="73">
        <v>1</v>
      </c>
      <c r="Y29" s="73">
        <v>1</v>
      </c>
      <c r="Z29" s="73">
        <v>1</v>
      </c>
      <c r="AA29" s="208" t="s">
        <v>97</v>
      </c>
      <c r="AB29" s="80">
        <f t="shared" si="12"/>
        <v>6</v>
      </c>
      <c r="AC29" s="56">
        <f t="shared" si="11"/>
        <v>17</v>
      </c>
      <c r="AD29" s="289"/>
      <c r="AE29" s="58">
        <f t="shared" si="3"/>
        <v>1</v>
      </c>
    </row>
    <row r="30" spans="1:31" s="31" customFormat="1" ht="18.75" customHeight="1">
      <c r="A30" s="252"/>
      <c r="B30" s="71" t="s">
        <v>111</v>
      </c>
      <c r="C30" s="54" t="s">
        <v>276</v>
      </c>
      <c r="D30" s="55" t="s">
        <v>275</v>
      </c>
      <c r="E30" s="73">
        <v>0</v>
      </c>
      <c r="F30" s="73">
        <v>1</v>
      </c>
      <c r="G30" s="73">
        <v>1</v>
      </c>
      <c r="H30" s="73">
        <v>1</v>
      </c>
      <c r="I30" s="73">
        <v>1</v>
      </c>
      <c r="J30" s="73">
        <v>1</v>
      </c>
      <c r="K30" s="208" t="s">
        <v>102</v>
      </c>
      <c r="L30" s="100">
        <f t="shared" si="5"/>
        <v>5</v>
      </c>
      <c r="M30" s="73">
        <v>1</v>
      </c>
      <c r="N30" s="73">
        <v>1</v>
      </c>
      <c r="O30" s="73">
        <v>1</v>
      </c>
      <c r="P30" s="73">
        <v>1</v>
      </c>
      <c r="Q30" s="73">
        <v>1</v>
      </c>
      <c r="R30" s="73">
        <v>1</v>
      </c>
      <c r="S30" s="208" t="s">
        <v>97</v>
      </c>
      <c r="T30" s="107">
        <f t="shared" si="8"/>
        <v>6</v>
      </c>
      <c r="U30" s="73">
        <v>1</v>
      </c>
      <c r="V30" s="73">
        <v>1</v>
      </c>
      <c r="W30" s="73">
        <v>1</v>
      </c>
      <c r="X30" s="73">
        <v>1</v>
      </c>
      <c r="Y30" s="73">
        <v>1</v>
      </c>
      <c r="Z30" s="73">
        <v>1</v>
      </c>
      <c r="AA30" s="208" t="s">
        <v>97</v>
      </c>
      <c r="AB30" s="80">
        <f t="shared" si="12"/>
        <v>6</v>
      </c>
      <c r="AC30" s="56">
        <f>SUM(L30,T30,AB30)</f>
        <v>17</v>
      </c>
      <c r="AD30" s="289"/>
      <c r="AE30" s="58">
        <f t="shared" si="3"/>
        <v>1</v>
      </c>
    </row>
    <row r="31" spans="1:31" s="31" customFormat="1" ht="18.75" customHeight="1">
      <c r="A31" s="255"/>
      <c r="B31" s="61" t="s">
        <v>137</v>
      </c>
      <c r="C31" s="220" t="s">
        <v>220</v>
      </c>
      <c r="D31" s="55" t="s">
        <v>219</v>
      </c>
      <c r="E31" s="73">
        <v>0</v>
      </c>
      <c r="F31" s="73">
        <v>1</v>
      </c>
      <c r="G31" s="73">
        <v>1</v>
      </c>
      <c r="H31" s="73">
        <v>1</v>
      </c>
      <c r="I31" s="73">
        <v>1</v>
      </c>
      <c r="J31" s="73">
        <v>1</v>
      </c>
      <c r="K31" s="208" t="s">
        <v>102</v>
      </c>
      <c r="L31" s="100">
        <f t="shared" si="5"/>
        <v>5</v>
      </c>
      <c r="M31" s="73">
        <v>1</v>
      </c>
      <c r="N31" s="73">
        <v>1</v>
      </c>
      <c r="O31" s="73">
        <v>1</v>
      </c>
      <c r="P31" s="73">
        <v>1</v>
      </c>
      <c r="Q31" s="73">
        <v>1</v>
      </c>
      <c r="R31" s="73">
        <v>1</v>
      </c>
      <c r="S31" s="208" t="s">
        <v>97</v>
      </c>
      <c r="T31" s="107">
        <f t="shared" si="8"/>
        <v>6</v>
      </c>
      <c r="U31" s="73">
        <v>1</v>
      </c>
      <c r="V31" s="73">
        <v>1</v>
      </c>
      <c r="W31" s="73">
        <v>0</v>
      </c>
      <c r="X31" s="73">
        <v>1</v>
      </c>
      <c r="Y31" s="73">
        <v>1</v>
      </c>
      <c r="Z31" s="73">
        <v>1</v>
      </c>
      <c r="AA31" s="208" t="s">
        <v>97</v>
      </c>
      <c r="AB31" s="80">
        <f t="shared" si="12"/>
        <v>5</v>
      </c>
      <c r="AC31" s="56">
        <f t="shared" si="11"/>
        <v>16</v>
      </c>
      <c r="AD31" s="290"/>
      <c r="AE31" s="58">
        <f t="shared" si="3"/>
        <v>0.94117647058823528</v>
      </c>
    </row>
    <row r="32" spans="1:31" s="31" customFormat="1" ht="18.75" customHeight="1">
      <c r="A32" s="251" t="s">
        <v>71</v>
      </c>
      <c r="B32" s="71" t="s">
        <v>88</v>
      </c>
      <c r="C32" s="54" t="s">
        <v>217</v>
      </c>
      <c r="D32" s="55" t="s">
        <v>218</v>
      </c>
      <c r="E32" s="73">
        <v>0</v>
      </c>
      <c r="F32" s="73">
        <v>1</v>
      </c>
      <c r="G32" s="73">
        <v>1</v>
      </c>
      <c r="H32" s="73">
        <v>1</v>
      </c>
      <c r="I32" s="73">
        <v>1</v>
      </c>
      <c r="J32" s="73">
        <v>1</v>
      </c>
      <c r="K32" s="208" t="s">
        <v>102</v>
      </c>
      <c r="L32" s="100">
        <f t="shared" si="5"/>
        <v>5</v>
      </c>
      <c r="M32" s="73">
        <v>1</v>
      </c>
      <c r="N32" s="73">
        <v>1</v>
      </c>
      <c r="O32" s="73">
        <v>1</v>
      </c>
      <c r="P32" s="73">
        <v>1</v>
      </c>
      <c r="Q32" s="73">
        <v>1</v>
      </c>
      <c r="R32" s="73">
        <v>1</v>
      </c>
      <c r="S32" s="208" t="s">
        <v>97</v>
      </c>
      <c r="T32" s="107">
        <f>SUM(M32:S32)</f>
        <v>6</v>
      </c>
      <c r="U32" s="73">
        <v>1</v>
      </c>
      <c r="V32" s="73">
        <v>1</v>
      </c>
      <c r="W32" s="73">
        <v>1</v>
      </c>
      <c r="X32" s="73">
        <v>1</v>
      </c>
      <c r="Y32" s="73">
        <v>1</v>
      </c>
      <c r="Z32" s="73">
        <v>1</v>
      </c>
      <c r="AA32" s="208" t="s">
        <v>97</v>
      </c>
      <c r="AB32" s="79">
        <f>SUM(U32:AA32)</f>
        <v>6</v>
      </c>
      <c r="AC32" s="56">
        <f t="shared" ref="AC32:AC37" si="13">SUM(L32,T32,AB32)</f>
        <v>17</v>
      </c>
      <c r="AD32" s="57"/>
      <c r="AE32" s="58">
        <f t="shared" si="3"/>
        <v>1</v>
      </c>
    </row>
    <row r="33" spans="1:31" s="31" customFormat="1" ht="18.75" hidden="1" customHeight="1">
      <c r="A33" s="252"/>
      <c r="B33" s="134" t="s">
        <v>87</v>
      </c>
      <c r="C33" s="54"/>
      <c r="D33" s="55"/>
      <c r="E33" s="73"/>
      <c r="F33" s="73"/>
      <c r="G33" s="73"/>
      <c r="H33" s="73"/>
      <c r="I33" s="73"/>
      <c r="J33" s="73"/>
      <c r="K33" s="208" t="s">
        <v>102</v>
      </c>
      <c r="L33" s="100">
        <f t="shared" si="5"/>
        <v>0</v>
      </c>
      <c r="M33" s="73"/>
      <c r="N33" s="73"/>
      <c r="O33" s="73"/>
      <c r="P33" s="73"/>
      <c r="Q33" s="73"/>
      <c r="R33" s="73"/>
      <c r="S33" s="208" t="s">
        <v>97</v>
      </c>
      <c r="T33" s="107">
        <f t="shared" si="8"/>
        <v>0</v>
      </c>
      <c r="U33" s="73"/>
      <c r="V33" s="73"/>
      <c r="W33" s="73"/>
      <c r="X33" s="73"/>
      <c r="Y33" s="73"/>
      <c r="Z33" s="73"/>
      <c r="AA33" s="208" t="s">
        <v>97</v>
      </c>
      <c r="AB33" s="79">
        <f>SUM(U33:AA33)</f>
        <v>0</v>
      </c>
      <c r="AC33" s="56">
        <f t="shared" si="13"/>
        <v>0</v>
      </c>
      <c r="AD33" s="57"/>
      <c r="AE33" s="58">
        <f t="shared" si="3"/>
        <v>0</v>
      </c>
    </row>
    <row r="34" spans="1:31" s="31" customFormat="1" ht="18.75" customHeight="1">
      <c r="A34" s="253"/>
      <c r="B34" s="71" t="s">
        <v>212</v>
      </c>
      <c r="C34" s="54" t="s">
        <v>216</v>
      </c>
      <c r="D34" s="55" t="s">
        <v>214</v>
      </c>
      <c r="E34" s="73">
        <v>0</v>
      </c>
      <c r="F34" s="73">
        <v>1</v>
      </c>
      <c r="G34" s="73">
        <v>1</v>
      </c>
      <c r="H34" s="73">
        <v>1</v>
      </c>
      <c r="I34" s="73">
        <v>1</v>
      </c>
      <c r="J34" s="73">
        <v>1</v>
      </c>
      <c r="K34" s="208" t="s">
        <v>102</v>
      </c>
      <c r="L34" s="100">
        <f t="shared" si="5"/>
        <v>5</v>
      </c>
      <c r="M34" s="73">
        <v>1</v>
      </c>
      <c r="N34" s="73">
        <v>1</v>
      </c>
      <c r="O34" s="73">
        <v>1</v>
      </c>
      <c r="P34" s="73">
        <v>1</v>
      </c>
      <c r="Q34" s="73">
        <v>1</v>
      </c>
      <c r="R34" s="73">
        <v>1</v>
      </c>
      <c r="S34" s="208" t="s">
        <v>97</v>
      </c>
      <c r="T34" s="107">
        <f t="shared" si="8"/>
        <v>6</v>
      </c>
      <c r="U34" s="73">
        <v>1</v>
      </c>
      <c r="V34" s="73">
        <v>1</v>
      </c>
      <c r="W34" s="73">
        <v>1</v>
      </c>
      <c r="X34" s="73">
        <v>1</v>
      </c>
      <c r="Y34" s="73">
        <v>1</v>
      </c>
      <c r="Z34" s="73">
        <v>1</v>
      </c>
      <c r="AA34" s="208" t="s">
        <v>97</v>
      </c>
      <c r="AB34" s="79">
        <f>SUM(U34:AA34)</f>
        <v>6</v>
      </c>
      <c r="AC34" s="56">
        <f t="shared" si="13"/>
        <v>17</v>
      </c>
      <c r="AD34" s="57"/>
      <c r="AE34" s="58">
        <f t="shared" si="3"/>
        <v>1</v>
      </c>
    </row>
    <row r="35" spans="1:31" s="31" customFormat="1" ht="18.75" customHeight="1">
      <c r="A35" s="251" t="s">
        <v>65</v>
      </c>
      <c r="B35" s="72" t="s">
        <v>210</v>
      </c>
      <c r="C35" s="54" t="s">
        <v>213</v>
      </c>
      <c r="D35" s="55" t="s">
        <v>214</v>
      </c>
      <c r="E35" s="73">
        <v>0</v>
      </c>
      <c r="F35" s="120">
        <v>1</v>
      </c>
      <c r="G35" s="120">
        <v>1</v>
      </c>
      <c r="H35" s="120">
        <v>1</v>
      </c>
      <c r="I35" s="120">
        <v>1</v>
      </c>
      <c r="J35" s="73">
        <v>1</v>
      </c>
      <c r="K35" s="208" t="s">
        <v>102</v>
      </c>
      <c r="L35" s="100">
        <f t="shared" si="5"/>
        <v>5</v>
      </c>
      <c r="M35" s="73">
        <v>1</v>
      </c>
      <c r="N35" s="73">
        <v>1</v>
      </c>
      <c r="O35" s="73">
        <v>1</v>
      </c>
      <c r="P35" s="73">
        <v>1</v>
      </c>
      <c r="Q35" s="73">
        <v>1</v>
      </c>
      <c r="R35" s="73">
        <v>1</v>
      </c>
      <c r="S35" s="208" t="s">
        <v>97</v>
      </c>
      <c r="T35" s="107">
        <f t="shared" si="8"/>
        <v>6</v>
      </c>
      <c r="U35" s="73">
        <v>1</v>
      </c>
      <c r="V35" s="73">
        <v>1</v>
      </c>
      <c r="W35" s="73">
        <v>1</v>
      </c>
      <c r="X35" s="73">
        <v>1</v>
      </c>
      <c r="Y35" s="73">
        <v>1</v>
      </c>
      <c r="Z35" s="73">
        <v>1</v>
      </c>
      <c r="AA35" s="208" t="s">
        <v>97</v>
      </c>
      <c r="AB35" s="79">
        <f>SUM(U35:AA35)</f>
        <v>6</v>
      </c>
      <c r="AC35" s="56">
        <f t="shared" si="13"/>
        <v>17</v>
      </c>
      <c r="AD35" s="57"/>
      <c r="AE35" s="58">
        <f t="shared" si="3"/>
        <v>1</v>
      </c>
    </row>
    <row r="36" spans="1:31" s="31" customFormat="1" ht="18.75" customHeight="1">
      <c r="A36" s="253"/>
      <c r="B36" s="72" t="s">
        <v>211</v>
      </c>
      <c r="C36" s="54" t="s">
        <v>215</v>
      </c>
      <c r="D36" s="55" t="s">
        <v>214</v>
      </c>
      <c r="E36" s="73">
        <v>0</v>
      </c>
      <c r="F36" s="73">
        <v>1</v>
      </c>
      <c r="G36" s="73">
        <v>1</v>
      </c>
      <c r="H36" s="73">
        <v>1</v>
      </c>
      <c r="I36" s="73">
        <v>1</v>
      </c>
      <c r="J36" s="73">
        <v>1</v>
      </c>
      <c r="K36" s="208" t="s">
        <v>102</v>
      </c>
      <c r="L36" s="100">
        <f t="shared" si="5"/>
        <v>5</v>
      </c>
      <c r="M36" s="73">
        <v>1</v>
      </c>
      <c r="N36" s="73">
        <v>1</v>
      </c>
      <c r="O36" s="73">
        <v>1</v>
      </c>
      <c r="P36" s="73">
        <v>1</v>
      </c>
      <c r="Q36" s="73">
        <v>1</v>
      </c>
      <c r="R36" s="73">
        <v>1</v>
      </c>
      <c r="S36" s="208" t="s">
        <v>97</v>
      </c>
      <c r="T36" s="100">
        <f t="shared" si="8"/>
        <v>6</v>
      </c>
      <c r="U36" s="73">
        <v>1</v>
      </c>
      <c r="V36" s="73">
        <v>1</v>
      </c>
      <c r="W36" s="73">
        <v>1</v>
      </c>
      <c r="X36" s="73">
        <v>1</v>
      </c>
      <c r="Y36" s="73">
        <v>1</v>
      </c>
      <c r="Z36" s="73">
        <v>1</v>
      </c>
      <c r="AA36" s="208" t="s">
        <v>97</v>
      </c>
      <c r="AB36" s="79">
        <f>SUM(U36:AA36)</f>
        <v>6</v>
      </c>
      <c r="AC36" s="56">
        <f t="shared" si="13"/>
        <v>17</v>
      </c>
      <c r="AD36" s="57"/>
      <c r="AE36" s="58">
        <f t="shared" si="3"/>
        <v>1</v>
      </c>
    </row>
    <row r="37" spans="1:31" ht="17.25" thickBot="1">
      <c r="A37" s="249" t="s">
        <v>16</v>
      </c>
      <c r="B37" s="250"/>
      <c r="C37" s="74"/>
      <c r="D37" s="75"/>
      <c r="E37" s="108"/>
      <c r="F37" s="108"/>
      <c r="G37" s="108"/>
      <c r="H37" s="108"/>
      <c r="I37" s="108"/>
      <c r="J37" s="108"/>
      <c r="K37" s="108"/>
      <c r="L37" s="109">
        <f>SUM(L3:L36)</f>
        <v>160</v>
      </c>
      <c r="M37" s="108"/>
      <c r="N37" s="108"/>
      <c r="O37" s="108"/>
      <c r="P37" s="108"/>
      <c r="Q37" s="108"/>
      <c r="R37" s="108"/>
      <c r="S37" s="108"/>
      <c r="T37" s="109">
        <f>SUM(T3:T36)</f>
        <v>191</v>
      </c>
      <c r="U37" s="108"/>
      <c r="V37" s="108"/>
      <c r="W37" s="108"/>
      <c r="X37" s="108"/>
      <c r="Y37" s="108"/>
      <c r="Z37" s="108"/>
      <c r="AA37" s="108"/>
      <c r="AB37" s="88">
        <f>SUM(AB3:AB36)</f>
        <v>181</v>
      </c>
      <c r="AC37" s="77">
        <f t="shared" si="13"/>
        <v>532</v>
      </c>
      <c r="AD37" s="76"/>
      <c r="AE37" s="78">
        <f t="shared" si="3"/>
        <v>31.294117647058822</v>
      </c>
    </row>
    <row r="38" spans="1:31" ht="20.25" customHeight="1" thickTop="1" thickBot="1">
      <c r="A38" s="47"/>
      <c r="B38" s="47"/>
      <c r="C38" s="48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1"/>
      <c r="AD38" s="50"/>
      <c r="AE38" s="52"/>
    </row>
    <row r="39" spans="1:31" ht="37.5" hidden="1" customHeight="1">
      <c r="A39" s="47"/>
      <c r="B39" s="47"/>
      <c r="C39" s="48"/>
      <c r="D39" s="49"/>
      <c r="E39" s="243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</row>
    <row r="40" spans="1:31" ht="17.25" hidden="1" thickBot="1">
      <c r="A40" s="47"/>
      <c r="B40" s="47"/>
      <c r="C40" s="48"/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1"/>
      <c r="AD40" s="50"/>
      <c r="AE40" s="52"/>
    </row>
    <row r="41" spans="1:31" ht="17.25" hidden="1" thickBot="1">
      <c r="A41" s="47"/>
      <c r="B41" s="47"/>
      <c r="C41" s="48"/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1"/>
      <c r="AD41" s="50"/>
      <c r="AE41" s="52"/>
    </row>
    <row r="42" spans="1:31" ht="17.25" hidden="1" thickBot="1">
      <c r="A42" s="47"/>
      <c r="B42" s="47"/>
      <c r="C42" s="48"/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1"/>
      <c r="AD42" s="50"/>
      <c r="AE42" s="52"/>
    </row>
    <row r="43" spans="1:31" ht="17.25" hidden="1" thickBot="1">
      <c r="A43" s="47"/>
      <c r="B43" s="47"/>
      <c r="C43" s="48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1"/>
      <c r="AD43" s="50"/>
      <c r="AE43" s="52"/>
    </row>
    <row r="44" spans="1:31" ht="17.25" hidden="1" thickBot="1">
      <c r="A44" s="47"/>
      <c r="B44" s="47"/>
      <c r="C44" s="48"/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1"/>
      <c r="AD44" s="50"/>
      <c r="AE44" s="52"/>
    </row>
    <row r="45" spans="1:31" ht="17.25" hidden="1" thickBot="1">
      <c r="A45" s="23" t="s">
        <v>40</v>
      </c>
      <c r="B45" s="21"/>
      <c r="C45" s="21"/>
      <c r="D45" s="26"/>
      <c r="E45" s="3">
        <v>0</v>
      </c>
      <c r="F45" s="3">
        <v>1</v>
      </c>
      <c r="G45" s="3">
        <v>1</v>
      </c>
      <c r="H45" s="3">
        <v>1</v>
      </c>
      <c r="I45" s="3">
        <v>0</v>
      </c>
      <c r="J45" s="3">
        <v>1</v>
      </c>
      <c r="K45" s="3">
        <v>1</v>
      </c>
      <c r="L45" s="3" t="s">
        <v>101</v>
      </c>
      <c r="M45" s="3">
        <v>1</v>
      </c>
      <c r="N45" s="3">
        <v>1</v>
      </c>
      <c r="O45" s="3">
        <v>1</v>
      </c>
      <c r="P45" s="3">
        <v>1</v>
      </c>
      <c r="Q45" s="3">
        <v>1</v>
      </c>
      <c r="R45" s="3">
        <v>1</v>
      </c>
      <c r="S45" s="3">
        <v>1</v>
      </c>
      <c r="U45" s="8">
        <v>1</v>
      </c>
      <c r="V45" s="3">
        <v>1</v>
      </c>
      <c r="W45" s="3">
        <v>1</v>
      </c>
      <c r="X45" s="3">
        <v>1</v>
      </c>
      <c r="Y45" s="3">
        <v>0</v>
      </c>
      <c r="Z45" s="3">
        <v>1</v>
      </c>
      <c r="AA45" s="3">
        <v>1</v>
      </c>
      <c r="AB45" s="3">
        <f>SUM(E45:K45,M45:S45,U45:AA45)</f>
        <v>18</v>
      </c>
    </row>
    <row r="46" spans="1:31" ht="17.25" hidden="1" thickBot="1">
      <c r="A46" s="23" t="s">
        <v>37</v>
      </c>
      <c r="B46" s="21"/>
      <c r="C46" s="21"/>
      <c r="D46" s="26"/>
      <c r="E46" s="3">
        <v>0</v>
      </c>
      <c r="F46" s="3">
        <v>1</v>
      </c>
      <c r="G46" s="3">
        <v>1</v>
      </c>
      <c r="H46" s="3">
        <v>1</v>
      </c>
      <c r="I46" s="3">
        <v>1</v>
      </c>
      <c r="J46" s="3">
        <v>1</v>
      </c>
      <c r="K46" s="3">
        <v>0</v>
      </c>
      <c r="L46" s="3" t="s">
        <v>101</v>
      </c>
      <c r="M46" s="3">
        <v>1</v>
      </c>
      <c r="N46" s="3">
        <v>1</v>
      </c>
      <c r="O46" s="3">
        <v>1</v>
      </c>
      <c r="P46" s="3">
        <v>1</v>
      </c>
      <c r="Q46" s="3">
        <v>1</v>
      </c>
      <c r="R46" s="3">
        <v>1</v>
      </c>
      <c r="S46" s="3">
        <v>0</v>
      </c>
      <c r="U46" s="8">
        <v>1</v>
      </c>
      <c r="V46" s="3">
        <v>1</v>
      </c>
      <c r="W46" s="3">
        <v>1</v>
      </c>
      <c r="X46" s="3">
        <v>1</v>
      </c>
      <c r="Y46" s="3">
        <v>0</v>
      </c>
      <c r="Z46" s="3">
        <v>1</v>
      </c>
      <c r="AA46" s="3">
        <v>1</v>
      </c>
      <c r="AB46" s="3">
        <f t="shared" ref="AB46:AB49" si="14">SUM(E46:K46,M46:S46,U46:AA46)</f>
        <v>17</v>
      </c>
      <c r="AE46" s="9"/>
    </row>
    <row r="47" spans="1:31" ht="17.25" hidden="1" thickBot="1">
      <c r="A47" s="23" t="s">
        <v>38</v>
      </c>
      <c r="B47" s="21"/>
      <c r="C47" s="21"/>
      <c r="D47" s="26"/>
      <c r="E47" s="3">
        <v>0</v>
      </c>
      <c r="F47" s="3">
        <v>1</v>
      </c>
      <c r="G47" s="3">
        <v>1</v>
      </c>
      <c r="H47" s="3">
        <v>1</v>
      </c>
      <c r="I47" s="3">
        <v>1</v>
      </c>
      <c r="J47" s="3">
        <v>1</v>
      </c>
      <c r="K47" s="3">
        <v>0</v>
      </c>
      <c r="L47" s="3" t="s">
        <v>101</v>
      </c>
      <c r="M47" s="3">
        <v>1</v>
      </c>
      <c r="N47" s="3">
        <v>1</v>
      </c>
      <c r="O47" s="3">
        <v>1</v>
      </c>
      <c r="P47" s="3">
        <v>1</v>
      </c>
      <c r="Q47" s="3">
        <v>1</v>
      </c>
      <c r="R47" s="3">
        <v>1</v>
      </c>
      <c r="S47" s="3">
        <v>0</v>
      </c>
      <c r="U47" s="8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0</v>
      </c>
      <c r="AB47" s="3">
        <f t="shared" si="14"/>
        <v>17</v>
      </c>
      <c r="AE47" s="9"/>
    </row>
    <row r="48" spans="1:31" ht="17.25" hidden="1" thickBot="1">
      <c r="A48" s="23" t="s">
        <v>39</v>
      </c>
      <c r="B48" s="21"/>
      <c r="C48" s="21"/>
      <c r="D48" s="26"/>
      <c r="E48" s="3">
        <v>0</v>
      </c>
      <c r="F48" s="3">
        <v>1</v>
      </c>
      <c r="G48" s="3">
        <v>1</v>
      </c>
      <c r="H48" s="3">
        <v>1</v>
      </c>
      <c r="I48" s="3">
        <v>1</v>
      </c>
      <c r="J48" s="3">
        <v>1</v>
      </c>
      <c r="K48" s="3">
        <v>0</v>
      </c>
      <c r="L48" s="3" t="s">
        <v>101</v>
      </c>
      <c r="M48" s="3">
        <v>1</v>
      </c>
      <c r="N48" s="3">
        <v>1</v>
      </c>
      <c r="O48" s="3">
        <v>1</v>
      </c>
      <c r="P48" s="3">
        <v>1</v>
      </c>
      <c r="Q48" s="3">
        <v>1</v>
      </c>
      <c r="R48" s="3">
        <v>1</v>
      </c>
      <c r="S48" s="3">
        <v>0</v>
      </c>
      <c r="U48" s="8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0</v>
      </c>
      <c r="AB48" s="3">
        <f t="shared" si="14"/>
        <v>17</v>
      </c>
    </row>
    <row r="49" spans="1:31" ht="17.25" hidden="1" thickBot="1">
      <c r="A49" s="23" t="s">
        <v>36</v>
      </c>
      <c r="B49" s="21"/>
      <c r="C49" s="21"/>
      <c r="D49" s="26"/>
      <c r="E49" s="3">
        <v>0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0</v>
      </c>
      <c r="L49" s="3" t="s">
        <v>101</v>
      </c>
      <c r="M49" s="3">
        <v>1</v>
      </c>
      <c r="N49" s="3">
        <v>1</v>
      </c>
      <c r="O49" s="3">
        <v>1</v>
      </c>
      <c r="P49" s="3">
        <v>1</v>
      </c>
      <c r="Q49" s="3">
        <v>1</v>
      </c>
      <c r="R49" s="3">
        <v>1</v>
      </c>
      <c r="S49" s="3">
        <v>1</v>
      </c>
      <c r="U49" s="8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0</v>
      </c>
      <c r="AB49" s="3">
        <f t="shared" si="14"/>
        <v>18</v>
      </c>
    </row>
    <row r="50" spans="1:31" ht="20.25" hidden="1" thickBot="1">
      <c r="A50" s="43"/>
      <c r="B50" s="43"/>
      <c r="X50" s="43"/>
      <c r="Y50" s="43"/>
      <c r="Z50" s="43"/>
      <c r="AA50" s="117"/>
      <c r="AB50" s="43"/>
      <c r="AC50" s="43"/>
      <c r="AD50" s="43"/>
      <c r="AE50" s="43"/>
    </row>
    <row r="51" spans="1:31" ht="19.5" hidden="1" customHeight="1">
      <c r="A51" s="46" t="s">
        <v>67</v>
      </c>
      <c r="B51" s="46"/>
      <c r="X51" s="46"/>
      <c r="Y51" s="46"/>
      <c r="Z51" s="46"/>
      <c r="AA51" s="117"/>
      <c r="AB51" s="46"/>
      <c r="AC51" s="46"/>
      <c r="AD51" s="46"/>
      <c r="AE51" s="46"/>
    </row>
    <row r="52" spans="1:31" ht="17.25" hidden="1" thickBot="1"/>
    <row r="53" spans="1:31" ht="17.25" hidden="1" thickBot="1"/>
    <row r="54" spans="1:31" ht="17.25" hidden="1" thickBot="1"/>
    <row r="55" spans="1:31" ht="17.25" hidden="1" thickBot="1"/>
    <row r="56" spans="1:31" ht="17.25" hidden="1" thickBot="1"/>
    <row r="57" spans="1:31" ht="20.25" thickTop="1">
      <c r="A57" s="170" t="s">
        <v>121</v>
      </c>
      <c r="B57" s="146"/>
      <c r="C57" s="147"/>
      <c r="D57" s="148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50"/>
      <c r="V57" s="151"/>
      <c r="W57" s="149"/>
      <c r="X57" s="149"/>
      <c r="Y57" s="152"/>
    </row>
    <row r="58" spans="1:31">
      <c r="A58" s="153"/>
      <c r="C58" s="239" t="s">
        <v>239</v>
      </c>
      <c r="D58" s="242"/>
      <c r="E58" s="242"/>
      <c r="F58" s="242"/>
      <c r="G58" s="242"/>
      <c r="H58" s="242"/>
      <c r="I58" s="242"/>
      <c r="J58" s="242"/>
      <c r="K58" s="201" t="s">
        <v>114</v>
      </c>
      <c r="L58" s="199" t="s">
        <v>173</v>
      </c>
      <c r="M58" s="199"/>
      <c r="N58" s="201" t="s">
        <v>115</v>
      </c>
      <c r="O58" s="199">
        <v>2</v>
      </c>
      <c r="P58" s="199"/>
      <c r="Q58" s="201"/>
      <c r="R58" s="201" t="s">
        <v>116</v>
      </c>
      <c r="S58" s="199">
        <v>1</v>
      </c>
      <c r="T58" s="201"/>
      <c r="U58" s="201"/>
      <c r="V58" s="207" t="s">
        <v>117</v>
      </c>
      <c r="W58" s="24"/>
      <c r="Y58" s="154"/>
    </row>
    <row r="59" spans="1:31">
      <c r="A59" s="153"/>
      <c r="C59" s="239" t="s">
        <v>240</v>
      </c>
      <c r="D59" s="242"/>
      <c r="E59" s="242"/>
      <c r="F59" s="242"/>
      <c r="G59" s="242"/>
      <c r="H59" s="242"/>
      <c r="I59" s="242"/>
      <c r="J59" s="242"/>
      <c r="K59" s="201" t="s">
        <v>114</v>
      </c>
      <c r="L59" s="199">
        <v>7</v>
      </c>
      <c r="M59" s="199"/>
      <c r="N59" s="201" t="s">
        <v>115</v>
      </c>
      <c r="O59" s="199">
        <v>18</v>
      </c>
      <c r="P59" s="199"/>
      <c r="Q59" s="201"/>
      <c r="R59" s="201" t="s">
        <v>116</v>
      </c>
      <c r="S59" s="199">
        <v>13</v>
      </c>
      <c r="T59" s="201"/>
      <c r="U59" s="201"/>
      <c r="V59" s="207" t="s">
        <v>117</v>
      </c>
      <c r="W59" s="24"/>
      <c r="Y59" s="154"/>
    </row>
    <row r="60" spans="1:31">
      <c r="A60" s="153"/>
      <c r="C60" s="239" t="s">
        <v>241</v>
      </c>
      <c r="D60" s="242"/>
      <c r="E60" s="242"/>
      <c r="F60" s="242"/>
      <c r="G60" s="242"/>
      <c r="H60" s="242"/>
      <c r="I60" s="242"/>
      <c r="J60" s="242"/>
      <c r="K60" s="198" t="s">
        <v>114</v>
      </c>
      <c r="L60" s="199" t="s">
        <v>173</v>
      </c>
      <c r="M60" s="199"/>
      <c r="N60" s="201" t="s">
        <v>237</v>
      </c>
      <c r="O60" s="236" t="s">
        <v>236</v>
      </c>
      <c r="P60" s="236"/>
      <c r="Q60" s="199"/>
      <c r="R60" s="199" t="s">
        <v>116</v>
      </c>
      <c r="S60" s="199">
        <v>2</v>
      </c>
      <c r="T60" s="199"/>
      <c r="U60" s="200"/>
      <c r="V60" s="207" t="s">
        <v>117</v>
      </c>
      <c r="W60" s="144"/>
      <c r="Y60" s="154"/>
    </row>
    <row r="61" spans="1:31">
      <c r="A61" s="153"/>
      <c r="C61" s="239" t="s">
        <v>242</v>
      </c>
      <c r="D61" s="242"/>
      <c r="E61" s="242"/>
      <c r="F61" s="242"/>
      <c r="G61" s="242"/>
      <c r="H61" s="242"/>
      <c r="I61" s="242"/>
      <c r="J61" s="242"/>
      <c r="K61" s="198" t="s">
        <v>172</v>
      </c>
      <c r="L61" s="199" t="s">
        <v>173</v>
      </c>
      <c r="M61" s="199"/>
      <c r="N61" s="201" t="s">
        <v>238</v>
      </c>
      <c r="O61" s="236" t="s">
        <v>236</v>
      </c>
      <c r="P61" s="236"/>
      <c r="Q61" s="199"/>
      <c r="R61" s="231" t="s">
        <v>260</v>
      </c>
      <c r="S61" s="236" t="s">
        <v>236</v>
      </c>
      <c r="T61" s="236"/>
      <c r="U61" s="200"/>
      <c r="V61" s="207" t="s">
        <v>118</v>
      </c>
      <c r="W61" s="199"/>
      <c r="Y61" s="154"/>
    </row>
    <row r="62" spans="1:31">
      <c r="A62" s="153"/>
      <c r="C62" s="239" t="s">
        <v>243</v>
      </c>
      <c r="D62" s="239"/>
      <c r="E62" s="239"/>
      <c r="F62" s="239"/>
      <c r="G62" s="239"/>
      <c r="H62" s="239"/>
      <c r="I62" s="239"/>
      <c r="J62" s="239"/>
      <c r="K62" s="198" t="s">
        <v>172</v>
      </c>
      <c r="L62" s="199" t="s">
        <v>173</v>
      </c>
      <c r="M62" s="199"/>
      <c r="N62" s="201" t="s">
        <v>237</v>
      </c>
      <c r="O62" s="236" t="s">
        <v>236</v>
      </c>
      <c r="P62" s="236"/>
      <c r="Q62" s="199"/>
      <c r="R62" s="201" t="s">
        <v>261</v>
      </c>
      <c r="S62" s="236" t="s">
        <v>236</v>
      </c>
      <c r="T62" s="236"/>
      <c r="U62" s="200"/>
      <c r="V62" s="207"/>
      <c r="W62" s="199"/>
      <c r="Y62" s="154"/>
    </row>
    <row r="63" spans="1:31">
      <c r="A63" s="153"/>
      <c r="C63" s="239" t="s">
        <v>244</v>
      </c>
      <c r="D63" s="239"/>
      <c r="E63" s="239"/>
      <c r="F63" s="239"/>
      <c r="G63" s="239"/>
      <c r="H63" s="239"/>
      <c r="I63" s="239"/>
      <c r="J63" s="239"/>
      <c r="K63" s="198" t="s">
        <v>172</v>
      </c>
      <c r="L63" s="199" t="s">
        <v>173</v>
      </c>
      <c r="M63" s="199"/>
      <c r="N63" s="201" t="s">
        <v>238</v>
      </c>
      <c r="O63" s="236" t="s">
        <v>236</v>
      </c>
      <c r="P63" s="236"/>
      <c r="Q63" s="199"/>
      <c r="R63" s="201" t="s">
        <v>261</v>
      </c>
      <c r="S63" s="236" t="s">
        <v>236</v>
      </c>
      <c r="T63" s="236"/>
      <c r="U63" s="200"/>
      <c r="V63" s="207"/>
      <c r="W63" s="199"/>
      <c r="Y63" s="154"/>
    </row>
    <row r="64" spans="1:31">
      <c r="A64" s="153"/>
      <c r="C64" s="239" t="s">
        <v>245</v>
      </c>
      <c r="D64" s="242"/>
      <c r="E64" s="242"/>
      <c r="F64" s="242"/>
      <c r="G64" s="242"/>
      <c r="H64" s="242"/>
      <c r="I64" s="242"/>
      <c r="J64" s="242"/>
      <c r="K64" s="198" t="s">
        <v>204</v>
      </c>
      <c r="L64" s="219" t="s">
        <v>205</v>
      </c>
      <c r="M64" s="218"/>
      <c r="N64" s="199" t="s">
        <v>235</v>
      </c>
      <c r="O64" s="236"/>
      <c r="P64" s="236"/>
      <c r="Q64" s="199"/>
      <c r="R64" s="199" t="s">
        <v>116</v>
      </c>
      <c r="S64" s="199" t="s">
        <v>262</v>
      </c>
      <c r="T64" s="199"/>
      <c r="U64" s="200"/>
      <c r="V64" s="207" t="s">
        <v>117</v>
      </c>
      <c r="W64" s="199"/>
      <c r="Y64" s="154"/>
    </row>
    <row r="65" spans="1:31">
      <c r="A65" s="153"/>
      <c r="C65" s="239" t="s">
        <v>246</v>
      </c>
      <c r="D65" s="239"/>
      <c r="E65" s="239"/>
      <c r="F65" s="239"/>
      <c r="G65" s="239"/>
      <c r="H65" s="239"/>
      <c r="I65" s="239"/>
      <c r="J65" s="239"/>
      <c r="K65" s="199" t="s">
        <v>171</v>
      </c>
      <c r="L65" s="199" t="s">
        <v>174</v>
      </c>
      <c r="M65" s="199"/>
      <c r="N65" s="199" t="s">
        <v>235</v>
      </c>
      <c r="O65" s="236"/>
      <c r="P65" s="236"/>
      <c r="Q65" s="199"/>
      <c r="R65" s="231" t="s">
        <v>260</v>
      </c>
      <c r="S65" s="231" t="s">
        <v>262</v>
      </c>
      <c r="T65" s="199"/>
      <c r="U65" s="200"/>
      <c r="V65" s="207"/>
      <c r="W65" s="199"/>
      <c r="Y65" s="154"/>
    </row>
    <row r="66" spans="1:31">
      <c r="A66" s="153"/>
      <c r="C66" s="239" t="s">
        <v>247</v>
      </c>
      <c r="D66" s="242"/>
      <c r="E66" s="242"/>
      <c r="F66" s="242"/>
      <c r="G66" s="242"/>
      <c r="H66" s="242"/>
      <c r="I66" s="242"/>
      <c r="J66" s="242"/>
      <c r="K66" s="199" t="s">
        <v>171</v>
      </c>
      <c r="L66" s="199" t="s">
        <v>174</v>
      </c>
      <c r="M66" s="199"/>
      <c r="N66" s="199" t="s">
        <v>235</v>
      </c>
      <c r="O66" s="236"/>
      <c r="P66" s="236"/>
      <c r="Q66" s="199"/>
      <c r="R66" s="199" t="s">
        <v>116</v>
      </c>
      <c r="S66" s="231">
        <v>0</v>
      </c>
      <c r="T66" s="199"/>
      <c r="U66" s="200"/>
      <c r="V66" s="207" t="s">
        <v>117</v>
      </c>
      <c r="W66" s="199"/>
      <c r="Y66" s="154"/>
    </row>
    <row r="67" spans="1:31">
      <c r="A67" s="153"/>
      <c r="C67" s="239" t="s">
        <v>248</v>
      </c>
      <c r="D67" s="242"/>
      <c r="E67" s="242"/>
      <c r="F67" s="242"/>
      <c r="G67" s="242"/>
      <c r="H67" s="242"/>
      <c r="I67" s="242"/>
      <c r="J67" s="242"/>
      <c r="K67" s="201" t="s">
        <v>114</v>
      </c>
      <c r="L67" s="199"/>
      <c r="M67" s="199"/>
      <c r="N67" s="199" t="s">
        <v>235</v>
      </c>
      <c r="O67" s="199"/>
      <c r="P67" s="199"/>
      <c r="Q67" s="199"/>
      <c r="R67" s="199" t="s">
        <v>120</v>
      </c>
      <c r="S67" s="231" t="s">
        <v>262</v>
      </c>
      <c r="T67" s="199"/>
      <c r="U67" s="200"/>
      <c r="V67" s="207" t="s">
        <v>119</v>
      </c>
      <c r="W67" s="199"/>
      <c r="Y67" s="154"/>
    </row>
    <row r="68" spans="1:31">
      <c r="A68" s="153"/>
      <c r="C68" s="239" t="s">
        <v>249</v>
      </c>
      <c r="D68" s="242"/>
      <c r="E68" s="242"/>
      <c r="F68" s="242"/>
      <c r="G68" s="242"/>
      <c r="H68" s="242"/>
      <c r="I68" s="242"/>
      <c r="J68" s="242"/>
      <c r="K68" s="201" t="s">
        <v>114</v>
      </c>
      <c r="L68" s="199">
        <v>10</v>
      </c>
      <c r="M68" s="199"/>
      <c r="N68" s="199" t="s">
        <v>115</v>
      </c>
      <c r="O68" s="199">
        <v>13</v>
      </c>
      <c r="P68" s="199"/>
      <c r="Q68" s="199"/>
      <c r="R68" s="199" t="s">
        <v>116</v>
      </c>
      <c r="S68" s="231">
        <v>13</v>
      </c>
      <c r="T68" s="199"/>
      <c r="U68" s="200"/>
      <c r="V68" s="207" t="s">
        <v>119</v>
      </c>
      <c r="W68" s="199"/>
      <c r="Y68" s="154"/>
    </row>
    <row r="69" spans="1:31">
      <c r="A69" s="153"/>
      <c r="C69" s="239" t="s">
        <v>250</v>
      </c>
      <c r="D69" s="242"/>
      <c r="E69" s="242"/>
      <c r="F69" s="242"/>
      <c r="G69" s="242"/>
      <c r="H69" s="242"/>
      <c r="I69" s="242"/>
      <c r="J69" s="242"/>
      <c r="K69" s="198" t="s">
        <v>114</v>
      </c>
      <c r="L69" s="199">
        <v>10</v>
      </c>
      <c r="M69" s="199"/>
      <c r="N69" s="199" t="s">
        <v>115</v>
      </c>
      <c r="O69" s="199">
        <v>9</v>
      </c>
      <c r="P69" s="199"/>
      <c r="Q69" s="199"/>
      <c r="R69" s="199" t="s">
        <v>116</v>
      </c>
      <c r="S69" s="231">
        <v>10</v>
      </c>
      <c r="T69" s="199"/>
      <c r="U69" s="200"/>
      <c r="V69" s="207" t="s">
        <v>117</v>
      </c>
      <c r="W69" s="144"/>
      <c r="Y69" s="154"/>
    </row>
    <row r="70" spans="1:31">
      <c r="A70" s="153"/>
      <c r="C70" s="239" t="s">
        <v>251</v>
      </c>
      <c r="D70" s="242"/>
      <c r="E70" s="242"/>
      <c r="F70" s="242"/>
      <c r="G70" s="242"/>
      <c r="H70" s="242"/>
      <c r="I70" s="242"/>
      <c r="J70" s="242"/>
      <c r="K70" s="198" t="s">
        <v>172</v>
      </c>
      <c r="L70" s="199">
        <v>4</v>
      </c>
      <c r="M70" s="199"/>
      <c r="N70" s="199" t="s">
        <v>115</v>
      </c>
      <c r="O70" s="199">
        <v>6</v>
      </c>
      <c r="P70" s="199"/>
      <c r="Q70" s="199"/>
      <c r="R70" s="199" t="s">
        <v>116</v>
      </c>
      <c r="S70" s="231">
        <v>4</v>
      </c>
      <c r="T70" s="199"/>
      <c r="U70" s="200"/>
      <c r="V70" s="207" t="s">
        <v>117</v>
      </c>
      <c r="W70" s="144"/>
      <c r="Y70" s="154"/>
    </row>
    <row r="71" spans="1:31" ht="17.25" thickBot="1">
      <c r="A71" s="155"/>
      <c r="B71" s="156"/>
      <c r="C71" s="240">
        <v>13</v>
      </c>
      <c r="D71" s="241"/>
      <c r="E71" s="241"/>
      <c r="F71" s="241"/>
      <c r="G71" s="241"/>
      <c r="H71" s="241"/>
      <c r="I71" s="241"/>
      <c r="J71" s="241"/>
      <c r="K71" s="199"/>
      <c r="L71" s="158"/>
      <c r="M71" s="158"/>
      <c r="N71" s="158"/>
      <c r="O71" s="158"/>
      <c r="P71" s="158"/>
      <c r="Q71" s="158"/>
      <c r="R71" s="159"/>
      <c r="S71" s="158"/>
      <c r="T71" s="158"/>
      <c r="U71" s="160"/>
      <c r="V71" s="161"/>
      <c r="W71" s="158"/>
      <c r="X71" s="162"/>
      <c r="Y71" s="163"/>
    </row>
    <row r="72" spans="1:31" ht="17.25" thickTop="1">
      <c r="I72" s="149"/>
      <c r="J72" s="149"/>
      <c r="K72" s="149"/>
    </row>
    <row r="73" spans="1:31" hidden="1"/>
    <row r="74" spans="1:31" hidden="1"/>
    <row r="75" spans="1:31" ht="19.5">
      <c r="A75" s="135" t="s">
        <v>83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</row>
  </sheetData>
  <autoFilter ref="A2:AE37"/>
  <mergeCells count="38">
    <mergeCell ref="A3:A4"/>
    <mergeCell ref="A1:AE1"/>
    <mergeCell ref="A37:B37"/>
    <mergeCell ref="A5:A6"/>
    <mergeCell ref="A9:A10"/>
    <mergeCell ref="A32:A34"/>
    <mergeCell ref="A28:A31"/>
    <mergeCell ref="A7:A8"/>
    <mergeCell ref="A19:A23"/>
    <mergeCell ref="A14:A18"/>
    <mergeCell ref="A35:A36"/>
    <mergeCell ref="AD28:AD31"/>
    <mergeCell ref="C58:J58"/>
    <mergeCell ref="C59:J59"/>
    <mergeCell ref="C60:J60"/>
    <mergeCell ref="C61:J61"/>
    <mergeCell ref="C64:J64"/>
    <mergeCell ref="C62:J62"/>
    <mergeCell ref="C63:J63"/>
    <mergeCell ref="C65:J65"/>
    <mergeCell ref="C71:J71"/>
    <mergeCell ref="C66:J66"/>
    <mergeCell ref="C67:J67"/>
    <mergeCell ref="C68:J68"/>
    <mergeCell ref="C69:J69"/>
    <mergeCell ref="C70:J70"/>
    <mergeCell ref="S62:T62"/>
    <mergeCell ref="S63:T63"/>
    <mergeCell ref="S61:T61"/>
    <mergeCell ref="AD3:AD4"/>
    <mergeCell ref="O66:P66"/>
    <mergeCell ref="O64:P64"/>
    <mergeCell ref="O60:P60"/>
    <mergeCell ref="O61:P61"/>
    <mergeCell ref="O62:P62"/>
    <mergeCell ref="O63:P63"/>
    <mergeCell ref="O65:P65"/>
    <mergeCell ref="E39:AE39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74" fitToWidth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1"/>
  <sheetViews>
    <sheetView zoomScale="115" zoomScaleNormal="115" workbookViewId="0">
      <selection activeCell="AJ14" sqref="AJ14"/>
    </sheetView>
  </sheetViews>
  <sheetFormatPr defaultRowHeight="16.5"/>
  <cols>
    <col min="1" max="1" width="9.125" style="23" customWidth="1"/>
    <col min="2" max="2" width="15.75" style="21" customWidth="1"/>
    <col min="3" max="3" width="2.375" style="21" customWidth="1"/>
    <col min="4" max="4" width="3.5" style="26" customWidth="1"/>
    <col min="5" max="11" width="3.5" style="3" customWidth="1"/>
    <col min="12" max="12" width="6.375" style="3" customWidth="1"/>
    <col min="13" max="18" width="3.5" style="3" customWidth="1"/>
    <col min="19" max="19" width="3.625" style="3" customWidth="1"/>
    <col min="20" max="20" width="6.5" style="3" customWidth="1"/>
    <col min="21" max="21" width="3.5" style="8" customWidth="1"/>
    <col min="22" max="22" width="3.5" style="1" customWidth="1"/>
    <col min="23" max="27" width="3.5" style="3" customWidth="1"/>
    <col min="28" max="28" width="6.5" style="3" customWidth="1"/>
    <col min="29" max="29" width="3.375" style="4" customWidth="1"/>
    <col min="30" max="30" width="4.625" style="5" customWidth="1"/>
    <col min="31" max="31" width="6.75" style="6" customWidth="1"/>
    <col min="32" max="32" width="9" style="13" customWidth="1"/>
    <col min="33" max="33" width="9.5" customWidth="1"/>
  </cols>
  <sheetData>
    <row r="1" spans="1:32" ht="20.25" thickBot="1">
      <c r="A1" s="259" t="s">
        <v>252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</row>
    <row r="2" spans="1:32" ht="42.75">
      <c r="A2" s="22" t="s">
        <v>13</v>
      </c>
      <c r="B2" s="20" t="s">
        <v>57</v>
      </c>
      <c r="C2" s="41" t="s">
        <v>29</v>
      </c>
      <c r="D2" s="37" t="s">
        <v>30</v>
      </c>
      <c r="E2" s="38" t="s">
        <v>72</v>
      </c>
      <c r="F2" s="38" t="s">
        <v>73</v>
      </c>
      <c r="G2" s="38" t="s">
        <v>74</v>
      </c>
      <c r="H2" s="38" t="s">
        <v>75</v>
      </c>
      <c r="I2" s="38" t="s">
        <v>76</v>
      </c>
      <c r="J2" s="38" t="s">
        <v>77</v>
      </c>
      <c r="K2" s="38" t="s">
        <v>78</v>
      </c>
      <c r="L2" s="99" t="s">
        <v>79</v>
      </c>
      <c r="M2" s="38" t="s">
        <v>80</v>
      </c>
      <c r="N2" s="38" t="s">
        <v>81</v>
      </c>
      <c r="O2" s="38" t="s">
        <v>25</v>
      </c>
      <c r="P2" s="38" t="s">
        <v>26</v>
      </c>
      <c r="Q2" s="39" t="s">
        <v>18</v>
      </c>
      <c r="R2" s="38" t="s">
        <v>27</v>
      </c>
      <c r="S2" s="38" t="s">
        <v>28</v>
      </c>
      <c r="T2" s="99" t="s">
        <v>54</v>
      </c>
      <c r="U2" s="38" t="s">
        <v>21</v>
      </c>
      <c r="V2" s="38" t="s">
        <v>22</v>
      </c>
      <c r="W2" s="38" t="s">
        <v>23</v>
      </c>
      <c r="X2" s="38" t="s">
        <v>24</v>
      </c>
      <c r="Y2" s="38" t="s">
        <v>19</v>
      </c>
      <c r="Z2" s="38" t="s">
        <v>20</v>
      </c>
      <c r="AA2" s="38" t="s">
        <v>82</v>
      </c>
      <c r="AB2" s="99" t="s">
        <v>55</v>
      </c>
      <c r="AC2" s="17" t="s">
        <v>15</v>
      </c>
      <c r="AD2" s="18" t="s">
        <v>113</v>
      </c>
      <c r="AE2" s="19" t="s">
        <v>14</v>
      </c>
      <c r="AF2" s="7"/>
    </row>
    <row r="3" spans="1:32" ht="17.45" customHeight="1">
      <c r="A3" s="265" t="s">
        <v>0</v>
      </c>
      <c r="B3" s="82" t="s">
        <v>157</v>
      </c>
      <c r="C3" s="82" t="s">
        <v>155</v>
      </c>
      <c r="D3" s="83" t="s">
        <v>154</v>
      </c>
      <c r="E3" s="73">
        <v>0</v>
      </c>
      <c r="F3" s="73">
        <v>1</v>
      </c>
      <c r="G3" s="73">
        <v>1</v>
      </c>
      <c r="H3" s="73">
        <v>1</v>
      </c>
      <c r="I3" s="73">
        <v>1</v>
      </c>
      <c r="J3" s="73">
        <v>1</v>
      </c>
      <c r="K3" s="110" t="s">
        <v>97</v>
      </c>
      <c r="L3" s="100">
        <f>SUM(E3:K3)</f>
        <v>5</v>
      </c>
      <c r="M3" s="73">
        <v>1</v>
      </c>
      <c r="N3" s="73">
        <v>1</v>
      </c>
      <c r="O3" s="73">
        <v>1</v>
      </c>
      <c r="P3" s="73">
        <v>1</v>
      </c>
      <c r="Q3" s="73">
        <v>1</v>
      </c>
      <c r="R3" s="73">
        <v>1</v>
      </c>
      <c r="S3" s="208" t="s">
        <v>97</v>
      </c>
      <c r="T3" s="100">
        <f>SUM(M3:S3)</f>
        <v>6</v>
      </c>
      <c r="U3" s="73">
        <v>1</v>
      </c>
      <c r="V3" s="73">
        <v>1</v>
      </c>
      <c r="W3" s="73">
        <v>1</v>
      </c>
      <c r="X3" s="73">
        <v>1</v>
      </c>
      <c r="Y3" s="73">
        <v>1</v>
      </c>
      <c r="Z3" s="73">
        <v>1</v>
      </c>
      <c r="AA3" s="208" t="s">
        <v>97</v>
      </c>
      <c r="AB3" s="79">
        <f>SUM(U3:AA3)</f>
        <v>6</v>
      </c>
      <c r="AC3" s="56">
        <f>AB3+T3+L3</f>
        <v>17</v>
      </c>
      <c r="AD3" s="57"/>
      <c r="AE3" s="84">
        <f>AC3/17</f>
        <v>1</v>
      </c>
      <c r="AF3" s="7"/>
    </row>
    <row r="4" spans="1:32" ht="17.45" customHeight="1">
      <c r="A4" s="266"/>
      <c r="B4" s="82" t="s">
        <v>145</v>
      </c>
      <c r="C4" s="82"/>
      <c r="D4" s="83"/>
      <c r="E4" s="73"/>
      <c r="F4" s="73"/>
      <c r="G4" s="73"/>
      <c r="H4" s="73"/>
      <c r="I4" s="73"/>
      <c r="J4" s="73"/>
      <c r="K4" s="73"/>
      <c r="L4" s="100"/>
      <c r="M4" s="73"/>
      <c r="N4" s="73"/>
      <c r="O4" s="73"/>
      <c r="P4" s="73"/>
      <c r="Q4" s="73"/>
      <c r="R4" s="73"/>
      <c r="S4" s="208"/>
      <c r="T4" s="100"/>
      <c r="U4" s="73"/>
      <c r="V4" s="73"/>
      <c r="W4" s="73"/>
      <c r="X4" s="73"/>
      <c r="Y4" s="73"/>
      <c r="Z4" s="73"/>
      <c r="AA4" s="208"/>
      <c r="AB4" s="79">
        <f t="shared" ref="AB4:AB21" si="0">SUM(U4:AA4)</f>
        <v>0</v>
      </c>
      <c r="AC4" s="56">
        <f t="shared" ref="AC4:AC21" si="1">AB4+T4+L4</f>
        <v>0</v>
      </c>
      <c r="AD4" s="57"/>
      <c r="AE4" s="84"/>
      <c r="AF4" s="7"/>
    </row>
    <row r="5" spans="1:32" ht="17.45" customHeight="1">
      <c r="A5" s="271"/>
      <c r="B5" s="82" t="s">
        <v>146</v>
      </c>
      <c r="C5" s="82"/>
      <c r="D5" s="83"/>
      <c r="E5" s="73"/>
      <c r="F5" s="73"/>
      <c r="G5" s="73"/>
      <c r="H5" s="73"/>
      <c r="I5" s="73"/>
      <c r="J5" s="73"/>
      <c r="K5" s="73"/>
      <c r="L5" s="100"/>
      <c r="M5" s="73"/>
      <c r="N5" s="73"/>
      <c r="O5" s="73"/>
      <c r="P5" s="73"/>
      <c r="Q5" s="73"/>
      <c r="R5" s="73"/>
      <c r="S5" s="208"/>
      <c r="T5" s="100"/>
      <c r="U5" s="73"/>
      <c r="V5" s="73"/>
      <c r="W5" s="73"/>
      <c r="X5" s="73"/>
      <c r="Y5" s="73"/>
      <c r="Z5" s="73"/>
      <c r="AA5" s="208"/>
      <c r="AB5" s="79">
        <f t="shared" si="0"/>
        <v>0</v>
      </c>
      <c r="AC5" s="56">
        <f t="shared" si="1"/>
        <v>0</v>
      </c>
      <c r="AD5" s="57"/>
      <c r="AE5" s="84"/>
      <c r="AF5" s="7"/>
    </row>
    <row r="6" spans="1:32" ht="17.45" customHeight="1">
      <c r="A6" s="265" t="s">
        <v>1</v>
      </c>
      <c r="B6" s="82" t="s">
        <v>157</v>
      </c>
      <c r="C6" s="82" t="s">
        <v>156</v>
      </c>
      <c r="D6" s="83" t="s">
        <v>154</v>
      </c>
      <c r="E6" s="73">
        <v>0</v>
      </c>
      <c r="F6" s="120">
        <v>1</v>
      </c>
      <c r="G6" s="73">
        <v>1</v>
      </c>
      <c r="H6" s="73">
        <v>1</v>
      </c>
      <c r="I6" s="73">
        <v>1</v>
      </c>
      <c r="J6" s="73">
        <v>1</v>
      </c>
      <c r="K6" s="110" t="s">
        <v>97</v>
      </c>
      <c r="L6" s="100">
        <f t="shared" ref="L6:L21" si="2">SUM(E6:K6)</f>
        <v>5</v>
      </c>
      <c r="M6" s="73">
        <v>1</v>
      </c>
      <c r="N6" s="73">
        <v>1</v>
      </c>
      <c r="O6" s="73">
        <v>1</v>
      </c>
      <c r="P6" s="73">
        <v>1</v>
      </c>
      <c r="Q6" s="73">
        <v>1</v>
      </c>
      <c r="R6" s="73">
        <v>1</v>
      </c>
      <c r="S6" s="208" t="s">
        <v>254</v>
      </c>
      <c r="T6" s="100">
        <f t="shared" ref="T6:T21" si="3">SUM(M6:S6)</f>
        <v>6</v>
      </c>
      <c r="U6" s="73">
        <v>1</v>
      </c>
      <c r="V6" s="73">
        <v>1</v>
      </c>
      <c r="W6" s="73">
        <v>1</v>
      </c>
      <c r="X6" s="73">
        <v>1</v>
      </c>
      <c r="Y6" s="73">
        <v>1</v>
      </c>
      <c r="Z6" s="73">
        <v>1</v>
      </c>
      <c r="AA6" s="208" t="s">
        <v>97</v>
      </c>
      <c r="AB6" s="79">
        <f t="shared" si="0"/>
        <v>6</v>
      </c>
      <c r="AC6" s="56">
        <f t="shared" si="1"/>
        <v>17</v>
      </c>
      <c r="AD6" s="57"/>
      <c r="AE6" s="84">
        <f t="shared" ref="AE6:AE21" si="4">AC6/17</f>
        <v>1</v>
      </c>
      <c r="AF6" s="7"/>
    </row>
    <row r="7" spans="1:32" ht="17.45" customHeight="1">
      <c r="A7" s="266"/>
      <c r="B7" s="82" t="s">
        <v>145</v>
      </c>
      <c r="C7" s="82"/>
      <c r="D7" s="83"/>
      <c r="E7" s="73"/>
      <c r="F7" s="120"/>
      <c r="G7" s="73"/>
      <c r="H7" s="73"/>
      <c r="I7" s="73"/>
      <c r="J7" s="73"/>
      <c r="K7" s="110"/>
      <c r="L7" s="100"/>
      <c r="M7" s="73"/>
      <c r="N7" s="73"/>
      <c r="O7" s="73"/>
      <c r="P7" s="73"/>
      <c r="Q7" s="73"/>
      <c r="R7" s="73"/>
      <c r="S7" s="208"/>
      <c r="T7" s="100"/>
      <c r="U7" s="73"/>
      <c r="V7" s="73"/>
      <c r="W7" s="73"/>
      <c r="X7" s="73"/>
      <c r="Y7" s="73"/>
      <c r="Z7" s="73"/>
      <c r="AA7" s="208"/>
      <c r="AB7" s="79">
        <f t="shared" si="0"/>
        <v>0</v>
      </c>
      <c r="AC7" s="56">
        <f t="shared" si="1"/>
        <v>0</v>
      </c>
      <c r="AD7" s="57"/>
      <c r="AE7" s="84"/>
      <c r="AF7" s="7"/>
    </row>
    <row r="8" spans="1:32" ht="17.45" customHeight="1">
      <c r="A8" s="271"/>
      <c r="B8" s="82" t="s">
        <v>146</v>
      </c>
      <c r="C8" s="82"/>
      <c r="D8" s="83"/>
      <c r="E8" s="73"/>
      <c r="F8" s="120"/>
      <c r="G8" s="73"/>
      <c r="H8" s="73"/>
      <c r="I8" s="73"/>
      <c r="J8" s="73"/>
      <c r="K8" s="110"/>
      <c r="L8" s="100"/>
      <c r="M8" s="73"/>
      <c r="N8" s="73"/>
      <c r="O8" s="73"/>
      <c r="P8" s="73"/>
      <c r="Q8" s="73"/>
      <c r="R8" s="73"/>
      <c r="S8" s="208"/>
      <c r="T8" s="100"/>
      <c r="U8" s="73"/>
      <c r="V8" s="73"/>
      <c r="W8" s="73"/>
      <c r="X8" s="73"/>
      <c r="Y8" s="73"/>
      <c r="Z8" s="73"/>
      <c r="AA8" s="208"/>
      <c r="AB8" s="79">
        <f t="shared" si="0"/>
        <v>0</v>
      </c>
      <c r="AC8" s="56">
        <f t="shared" si="1"/>
        <v>0</v>
      </c>
      <c r="AD8" s="57"/>
      <c r="AE8" s="84"/>
      <c r="AF8" s="7"/>
    </row>
    <row r="9" spans="1:32">
      <c r="A9" s="272" t="s">
        <v>17</v>
      </c>
      <c r="B9" s="82" t="s">
        <v>157</v>
      </c>
      <c r="C9" s="82" t="s">
        <v>158</v>
      </c>
      <c r="D9" s="83" t="s">
        <v>154</v>
      </c>
      <c r="E9" s="73">
        <v>0</v>
      </c>
      <c r="F9" s="73">
        <v>1</v>
      </c>
      <c r="G9" s="73">
        <v>1</v>
      </c>
      <c r="H9" s="73">
        <v>1</v>
      </c>
      <c r="I9" s="73">
        <v>1</v>
      </c>
      <c r="J9" s="73">
        <v>1</v>
      </c>
      <c r="K9" s="110" t="s">
        <v>97</v>
      </c>
      <c r="L9" s="100">
        <f t="shared" si="2"/>
        <v>5</v>
      </c>
      <c r="M9" s="73">
        <v>1</v>
      </c>
      <c r="N9" s="73">
        <v>1</v>
      </c>
      <c r="O9" s="73">
        <v>1</v>
      </c>
      <c r="P9" s="73">
        <v>1</v>
      </c>
      <c r="Q9" s="73">
        <v>1</v>
      </c>
      <c r="R9" s="73">
        <v>1</v>
      </c>
      <c r="S9" s="208" t="s">
        <v>97</v>
      </c>
      <c r="T9" s="100">
        <f t="shared" si="3"/>
        <v>6</v>
      </c>
      <c r="U9" s="73">
        <v>1</v>
      </c>
      <c r="V9" s="73">
        <v>1</v>
      </c>
      <c r="W9" s="73">
        <v>1</v>
      </c>
      <c r="X9" s="73">
        <v>1</v>
      </c>
      <c r="Y9" s="73">
        <v>1</v>
      </c>
      <c r="Z9" s="73">
        <v>1</v>
      </c>
      <c r="AA9" s="208" t="s">
        <v>97</v>
      </c>
      <c r="AB9" s="79">
        <f t="shared" si="0"/>
        <v>6</v>
      </c>
      <c r="AC9" s="56">
        <f t="shared" si="1"/>
        <v>17</v>
      </c>
      <c r="AD9" s="57"/>
      <c r="AE9" s="84">
        <f t="shared" si="4"/>
        <v>1</v>
      </c>
      <c r="AF9" s="7"/>
    </row>
    <row r="10" spans="1:32" ht="16.5" hidden="1" customHeight="1">
      <c r="A10" s="273"/>
      <c r="B10" s="82" t="s">
        <v>60</v>
      </c>
      <c r="C10" s="82"/>
      <c r="D10" s="83"/>
      <c r="E10" s="73"/>
      <c r="F10" s="73"/>
      <c r="G10" s="73"/>
      <c r="H10" s="73"/>
      <c r="I10" s="73"/>
      <c r="J10" s="73"/>
      <c r="K10" s="73"/>
      <c r="L10" s="100">
        <f t="shared" si="2"/>
        <v>0</v>
      </c>
      <c r="M10" s="73"/>
      <c r="N10" s="73"/>
      <c r="O10" s="73"/>
      <c r="P10" s="73"/>
      <c r="Q10" s="73"/>
      <c r="R10" s="73"/>
      <c r="S10" s="208" t="s">
        <v>97</v>
      </c>
      <c r="T10" s="100">
        <f t="shared" si="3"/>
        <v>0</v>
      </c>
      <c r="U10" s="73"/>
      <c r="V10" s="73"/>
      <c r="W10" s="73"/>
      <c r="X10" s="73"/>
      <c r="Y10" s="73"/>
      <c r="Z10" s="73"/>
      <c r="AA10" s="208" t="s">
        <v>97</v>
      </c>
      <c r="AB10" s="79">
        <f t="shared" si="0"/>
        <v>0</v>
      </c>
      <c r="AC10" s="56">
        <f t="shared" si="1"/>
        <v>0</v>
      </c>
      <c r="AD10" s="57"/>
      <c r="AE10" s="84">
        <f t="shared" si="4"/>
        <v>0</v>
      </c>
      <c r="AF10" s="7"/>
    </row>
    <row r="11" spans="1:32">
      <c r="A11" s="273"/>
      <c r="B11" s="82" t="s">
        <v>145</v>
      </c>
      <c r="C11" s="82"/>
      <c r="D11" s="83"/>
      <c r="E11" s="73"/>
      <c r="F11" s="73"/>
      <c r="G11" s="73"/>
      <c r="H11" s="73"/>
      <c r="I11" s="73"/>
      <c r="J11" s="73"/>
      <c r="K11" s="73"/>
      <c r="L11" s="100"/>
      <c r="M11" s="73"/>
      <c r="N11" s="73"/>
      <c r="O11" s="73"/>
      <c r="P11" s="73"/>
      <c r="Q11" s="73"/>
      <c r="R11" s="73"/>
      <c r="S11" s="208"/>
      <c r="T11" s="100"/>
      <c r="U11" s="73"/>
      <c r="V11" s="73"/>
      <c r="W11" s="73"/>
      <c r="X11" s="73"/>
      <c r="Y11" s="73"/>
      <c r="Z11" s="73"/>
      <c r="AA11" s="208"/>
      <c r="AB11" s="79">
        <f t="shared" si="0"/>
        <v>0</v>
      </c>
      <c r="AC11" s="56">
        <f t="shared" si="1"/>
        <v>0</v>
      </c>
      <c r="AD11" s="57"/>
      <c r="AE11" s="84"/>
      <c r="AF11" s="7"/>
    </row>
    <row r="12" spans="1:32">
      <c r="A12" s="274"/>
      <c r="B12" s="82" t="s">
        <v>146</v>
      </c>
      <c r="C12" s="82"/>
      <c r="D12" s="83"/>
      <c r="E12" s="73"/>
      <c r="F12" s="73"/>
      <c r="G12" s="73"/>
      <c r="H12" s="73"/>
      <c r="I12" s="73"/>
      <c r="J12" s="73"/>
      <c r="K12" s="73"/>
      <c r="L12" s="100"/>
      <c r="M12" s="73"/>
      <c r="N12" s="73"/>
      <c r="O12" s="73"/>
      <c r="P12" s="73"/>
      <c r="Q12" s="73"/>
      <c r="R12" s="73"/>
      <c r="S12" s="208"/>
      <c r="T12" s="100"/>
      <c r="U12" s="73"/>
      <c r="V12" s="73"/>
      <c r="W12" s="73"/>
      <c r="X12" s="73"/>
      <c r="Y12" s="73"/>
      <c r="Z12" s="73"/>
      <c r="AA12" s="208"/>
      <c r="AB12" s="79">
        <f t="shared" si="0"/>
        <v>0</v>
      </c>
      <c r="AC12" s="56">
        <f t="shared" si="1"/>
        <v>0</v>
      </c>
      <c r="AD12" s="57"/>
      <c r="AE12" s="84"/>
      <c r="AF12" s="7"/>
    </row>
    <row r="13" spans="1:32">
      <c r="A13" s="268" t="s">
        <v>144</v>
      </c>
      <c r="B13" s="185" t="s">
        <v>142</v>
      </c>
      <c r="C13" s="82" t="s">
        <v>159</v>
      </c>
      <c r="D13" s="83" t="s">
        <v>160</v>
      </c>
      <c r="E13" s="73">
        <v>0</v>
      </c>
      <c r="F13" s="73">
        <v>1</v>
      </c>
      <c r="G13" s="73">
        <v>1</v>
      </c>
      <c r="H13" s="73">
        <v>1</v>
      </c>
      <c r="I13" s="73">
        <v>1</v>
      </c>
      <c r="J13" s="73">
        <v>1</v>
      </c>
      <c r="K13" s="110" t="s">
        <v>164</v>
      </c>
      <c r="L13" s="100">
        <f t="shared" si="2"/>
        <v>5</v>
      </c>
      <c r="M13" s="73">
        <v>1</v>
      </c>
      <c r="N13" s="73">
        <v>1</v>
      </c>
      <c r="O13" s="73">
        <v>1</v>
      </c>
      <c r="P13" s="73">
        <v>1</v>
      </c>
      <c r="Q13" s="73">
        <v>1</v>
      </c>
      <c r="R13" s="73">
        <v>1</v>
      </c>
      <c r="S13" s="208" t="s">
        <v>97</v>
      </c>
      <c r="T13" s="100">
        <f t="shared" si="3"/>
        <v>6</v>
      </c>
      <c r="U13" s="73">
        <v>1</v>
      </c>
      <c r="V13" s="73">
        <v>1</v>
      </c>
      <c r="W13" s="73">
        <v>1</v>
      </c>
      <c r="X13" s="73">
        <v>1</v>
      </c>
      <c r="Y13" s="73">
        <v>1</v>
      </c>
      <c r="Z13" s="73">
        <v>1</v>
      </c>
      <c r="AA13" s="208" t="s">
        <v>97</v>
      </c>
      <c r="AB13" s="79">
        <f t="shared" si="0"/>
        <v>6</v>
      </c>
      <c r="AC13" s="56">
        <f t="shared" si="1"/>
        <v>17</v>
      </c>
      <c r="AD13" s="143"/>
      <c r="AE13" s="84">
        <f t="shared" si="4"/>
        <v>1</v>
      </c>
      <c r="AF13" s="7"/>
    </row>
    <row r="14" spans="1:32">
      <c r="A14" s="269"/>
      <c r="B14" s="185" t="s">
        <v>100</v>
      </c>
      <c r="C14" s="82" t="s">
        <v>161</v>
      </c>
      <c r="D14" s="83" t="s">
        <v>162</v>
      </c>
      <c r="E14" s="73">
        <v>0</v>
      </c>
      <c r="F14" s="73">
        <v>1</v>
      </c>
      <c r="G14" s="73">
        <v>1</v>
      </c>
      <c r="H14" s="73">
        <v>1</v>
      </c>
      <c r="I14" s="73">
        <v>1</v>
      </c>
      <c r="J14" s="73">
        <v>1</v>
      </c>
      <c r="K14" s="110" t="s">
        <v>165</v>
      </c>
      <c r="L14" s="100">
        <f t="shared" si="2"/>
        <v>5</v>
      </c>
      <c r="M14" s="73">
        <v>1</v>
      </c>
      <c r="N14" s="73">
        <v>1</v>
      </c>
      <c r="O14" s="73">
        <v>1</v>
      </c>
      <c r="P14" s="73">
        <v>1</v>
      </c>
      <c r="Q14" s="73">
        <v>1</v>
      </c>
      <c r="R14" s="73">
        <v>1</v>
      </c>
      <c r="S14" s="208" t="s">
        <v>97</v>
      </c>
      <c r="T14" s="100">
        <f t="shared" si="3"/>
        <v>6</v>
      </c>
      <c r="U14" s="73">
        <v>1</v>
      </c>
      <c r="V14" s="73">
        <v>1</v>
      </c>
      <c r="W14" s="73">
        <v>1</v>
      </c>
      <c r="X14" s="73">
        <v>1</v>
      </c>
      <c r="Y14" s="73">
        <v>1</v>
      </c>
      <c r="Z14" s="73">
        <v>1</v>
      </c>
      <c r="AA14" s="208" t="s">
        <v>97</v>
      </c>
      <c r="AB14" s="79">
        <f t="shared" si="0"/>
        <v>6</v>
      </c>
      <c r="AC14" s="56">
        <f t="shared" si="1"/>
        <v>17</v>
      </c>
      <c r="AD14" s="57"/>
      <c r="AE14" s="84">
        <f t="shared" si="4"/>
        <v>1</v>
      </c>
      <c r="AF14" s="7"/>
    </row>
    <row r="15" spans="1:32">
      <c r="A15" s="270"/>
      <c r="B15" s="185" t="s">
        <v>143</v>
      </c>
      <c r="C15" s="82" t="s">
        <v>159</v>
      </c>
      <c r="D15" s="83" t="s">
        <v>160</v>
      </c>
      <c r="E15" s="73">
        <v>0</v>
      </c>
      <c r="F15" s="73">
        <v>1</v>
      </c>
      <c r="G15" s="73">
        <v>1</v>
      </c>
      <c r="H15" s="73">
        <v>1</v>
      </c>
      <c r="I15" s="73">
        <v>1</v>
      </c>
      <c r="J15" s="73">
        <v>1</v>
      </c>
      <c r="K15" s="205" t="s">
        <v>163</v>
      </c>
      <c r="L15" s="100">
        <f>SUM(E15:J15)</f>
        <v>5</v>
      </c>
      <c r="M15" s="73">
        <v>1</v>
      </c>
      <c r="N15" s="73">
        <v>1</v>
      </c>
      <c r="O15" s="73">
        <v>1</v>
      </c>
      <c r="P15" s="73">
        <v>1</v>
      </c>
      <c r="Q15" s="73">
        <v>1</v>
      </c>
      <c r="R15" s="73">
        <v>1</v>
      </c>
      <c r="S15" s="208" t="s">
        <v>97</v>
      </c>
      <c r="T15" s="100">
        <f t="shared" si="3"/>
        <v>6</v>
      </c>
      <c r="U15" s="73">
        <v>1</v>
      </c>
      <c r="V15" s="73">
        <v>1</v>
      </c>
      <c r="W15" s="73">
        <v>1</v>
      </c>
      <c r="X15" s="73">
        <v>1</v>
      </c>
      <c r="Y15" s="73">
        <v>1</v>
      </c>
      <c r="Z15" s="73">
        <v>1</v>
      </c>
      <c r="AA15" s="208" t="s">
        <v>97</v>
      </c>
      <c r="AB15" s="79">
        <f t="shared" si="0"/>
        <v>6</v>
      </c>
      <c r="AC15" s="56">
        <f t="shared" si="1"/>
        <v>17</v>
      </c>
      <c r="AD15" s="57"/>
      <c r="AE15" s="84">
        <f t="shared" si="4"/>
        <v>1</v>
      </c>
      <c r="AF15" s="7"/>
    </row>
    <row r="16" spans="1:32">
      <c r="A16" s="265" t="s">
        <v>7</v>
      </c>
      <c r="B16" s="185" t="s">
        <v>142</v>
      </c>
      <c r="C16" s="82" t="s">
        <v>168</v>
      </c>
      <c r="D16" s="83" t="s">
        <v>169</v>
      </c>
      <c r="E16" s="73">
        <v>0</v>
      </c>
      <c r="F16" s="73">
        <v>1</v>
      </c>
      <c r="G16" s="73">
        <v>1</v>
      </c>
      <c r="H16" s="73">
        <v>1</v>
      </c>
      <c r="I16" s="73">
        <v>1</v>
      </c>
      <c r="J16" s="73">
        <v>1</v>
      </c>
      <c r="K16" s="205" t="s">
        <v>102</v>
      </c>
      <c r="L16" s="100">
        <f t="shared" si="2"/>
        <v>5</v>
      </c>
      <c r="M16" s="73">
        <v>1</v>
      </c>
      <c r="N16" s="73">
        <v>1</v>
      </c>
      <c r="O16" s="73">
        <v>1</v>
      </c>
      <c r="P16" s="73">
        <v>1</v>
      </c>
      <c r="Q16" s="73">
        <v>1</v>
      </c>
      <c r="R16" s="73">
        <v>1</v>
      </c>
      <c r="S16" s="208" t="s">
        <v>97</v>
      </c>
      <c r="T16" s="100">
        <f t="shared" si="3"/>
        <v>6</v>
      </c>
      <c r="U16" s="73">
        <v>1</v>
      </c>
      <c r="V16" s="73">
        <v>1</v>
      </c>
      <c r="W16" s="73">
        <v>1</v>
      </c>
      <c r="X16" s="73">
        <v>1</v>
      </c>
      <c r="Y16" s="73">
        <v>1</v>
      </c>
      <c r="Z16" s="73">
        <v>1</v>
      </c>
      <c r="AA16" s="208" t="s">
        <v>97</v>
      </c>
      <c r="AB16" s="79">
        <f t="shared" si="0"/>
        <v>6</v>
      </c>
      <c r="AC16" s="56">
        <f t="shared" si="1"/>
        <v>17</v>
      </c>
      <c r="AD16" s="142"/>
      <c r="AE16" s="84">
        <f t="shared" si="4"/>
        <v>1</v>
      </c>
      <c r="AF16" s="7"/>
    </row>
    <row r="17" spans="1:32">
      <c r="A17" s="266"/>
      <c r="B17" s="185" t="s">
        <v>100</v>
      </c>
      <c r="C17" s="82" t="s">
        <v>166</v>
      </c>
      <c r="D17" s="83" t="s">
        <v>167</v>
      </c>
      <c r="E17" s="73">
        <v>0</v>
      </c>
      <c r="F17" s="73">
        <v>1</v>
      </c>
      <c r="G17" s="73">
        <v>1</v>
      </c>
      <c r="H17" s="73">
        <v>1</v>
      </c>
      <c r="I17" s="73">
        <v>1</v>
      </c>
      <c r="J17" s="73">
        <v>1</v>
      </c>
      <c r="K17" s="205" t="s">
        <v>102</v>
      </c>
      <c r="L17" s="100">
        <f t="shared" si="2"/>
        <v>5</v>
      </c>
      <c r="M17" s="73">
        <v>1</v>
      </c>
      <c r="N17" s="73">
        <v>1</v>
      </c>
      <c r="O17" s="73">
        <v>1</v>
      </c>
      <c r="P17" s="73">
        <v>1</v>
      </c>
      <c r="Q17" s="73">
        <v>1</v>
      </c>
      <c r="R17" s="73">
        <v>1</v>
      </c>
      <c r="S17" s="208" t="s">
        <v>97</v>
      </c>
      <c r="T17" s="100">
        <f t="shared" si="3"/>
        <v>6</v>
      </c>
      <c r="U17" s="73">
        <v>1</v>
      </c>
      <c r="V17" s="73">
        <v>1</v>
      </c>
      <c r="W17" s="73">
        <v>1</v>
      </c>
      <c r="X17" s="73">
        <v>1</v>
      </c>
      <c r="Y17" s="73">
        <v>1</v>
      </c>
      <c r="Z17" s="73">
        <v>1</v>
      </c>
      <c r="AA17" s="208" t="s">
        <v>97</v>
      </c>
      <c r="AB17" s="79">
        <f t="shared" si="0"/>
        <v>6</v>
      </c>
      <c r="AC17" s="56">
        <f t="shared" si="1"/>
        <v>17</v>
      </c>
      <c r="AD17" s="57"/>
      <c r="AE17" s="84">
        <f t="shared" si="4"/>
        <v>1</v>
      </c>
      <c r="AF17" s="7"/>
    </row>
    <row r="18" spans="1:32">
      <c r="A18" s="271"/>
      <c r="B18" s="185" t="s">
        <v>143</v>
      </c>
      <c r="C18" s="82" t="s">
        <v>170</v>
      </c>
      <c r="D18" s="83" t="s">
        <v>169</v>
      </c>
      <c r="E18" s="73">
        <v>0</v>
      </c>
      <c r="F18" s="73">
        <v>1</v>
      </c>
      <c r="G18" s="73">
        <v>1</v>
      </c>
      <c r="H18" s="73">
        <v>1</v>
      </c>
      <c r="I18" s="73">
        <v>1</v>
      </c>
      <c r="J18" s="73">
        <v>1</v>
      </c>
      <c r="K18" s="205" t="s">
        <v>102</v>
      </c>
      <c r="L18" s="100">
        <f t="shared" si="2"/>
        <v>5</v>
      </c>
      <c r="M18" s="73">
        <v>1</v>
      </c>
      <c r="N18" s="73">
        <v>1</v>
      </c>
      <c r="O18" s="73">
        <v>1</v>
      </c>
      <c r="P18" s="73">
        <v>1</v>
      </c>
      <c r="Q18" s="73">
        <v>1</v>
      </c>
      <c r="R18" s="73">
        <v>1</v>
      </c>
      <c r="S18" s="208" t="s">
        <v>97</v>
      </c>
      <c r="T18" s="100">
        <f t="shared" si="3"/>
        <v>6</v>
      </c>
      <c r="U18" s="73">
        <v>1</v>
      </c>
      <c r="V18" s="73">
        <v>1</v>
      </c>
      <c r="W18" s="73">
        <v>1</v>
      </c>
      <c r="X18" s="73">
        <v>1</v>
      </c>
      <c r="Y18" s="73">
        <v>1</v>
      </c>
      <c r="Z18" s="73">
        <v>1</v>
      </c>
      <c r="AA18" s="208" t="s">
        <v>97</v>
      </c>
      <c r="AB18" s="79">
        <f t="shared" si="0"/>
        <v>6</v>
      </c>
      <c r="AC18" s="56">
        <f t="shared" si="1"/>
        <v>17</v>
      </c>
      <c r="AD18" s="57"/>
      <c r="AE18" s="84">
        <f t="shared" si="4"/>
        <v>1</v>
      </c>
      <c r="AF18" s="7"/>
    </row>
    <row r="19" spans="1:32">
      <c r="A19" s="265" t="s">
        <v>8</v>
      </c>
      <c r="B19" s="185" t="s">
        <v>142</v>
      </c>
      <c r="C19" s="82" t="s">
        <v>161</v>
      </c>
      <c r="D19" s="83" t="s">
        <v>160</v>
      </c>
      <c r="E19" s="73">
        <v>0</v>
      </c>
      <c r="F19" s="73">
        <v>1</v>
      </c>
      <c r="G19" s="73">
        <v>1</v>
      </c>
      <c r="H19" s="73">
        <v>1</v>
      </c>
      <c r="I19" s="73">
        <v>1</v>
      </c>
      <c r="J19" s="73">
        <v>1</v>
      </c>
      <c r="K19" s="110" t="s">
        <v>165</v>
      </c>
      <c r="L19" s="100">
        <f t="shared" si="2"/>
        <v>5</v>
      </c>
      <c r="M19" s="73">
        <v>1</v>
      </c>
      <c r="N19" s="73">
        <v>1</v>
      </c>
      <c r="O19" s="73">
        <v>1</v>
      </c>
      <c r="P19" s="73">
        <v>1</v>
      </c>
      <c r="Q19" s="73">
        <v>1</v>
      </c>
      <c r="R19" s="73">
        <v>1</v>
      </c>
      <c r="S19" s="208" t="s">
        <v>97</v>
      </c>
      <c r="T19" s="100">
        <f t="shared" si="3"/>
        <v>6</v>
      </c>
      <c r="U19" s="73">
        <v>1</v>
      </c>
      <c r="V19" s="73">
        <v>1</v>
      </c>
      <c r="W19" s="73">
        <v>1</v>
      </c>
      <c r="X19" s="73">
        <v>1</v>
      </c>
      <c r="Y19" s="73">
        <v>1</v>
      </c>
      <c r="Z19" s="73">
        <v>1</v>
      </c>
      <c r="AA19" s="208" t="s">
        <v>97</v>
      </c>
      <c r="AB19" s="79">
        <f t="shared" si="0"/>
        <v>6</v>
      </c>
      <c r="AC19" s="56">
        <f t="shared" si="1"/>
        <v>17</v>
      </c>
      <c r="AD19" s="57"/>
      <c r="AE19" s="84">
        <f t="shared" si="4"/>
        <v>1</v>
      </c>
      <c r="AF19" s="7"/>
    </row>
    <row r="20" spans="1:32">
      <c r="A20" s="266"/>
      <c r="B20" s="185" t="s">
        <v>100</v>
      </c>
      <c r="C20" s="82" t="s">
        <v>159</v>
      </c>
      <c r="D20" s="83" t="s">
        <v>154</v>
      </c>
      <c r="E20" s="73">
        <v>0</v>
      </c>
      <c r="F20" s="73">
        <v>1</v>
      </c>
      <c r="G20" s="73">
        <v>1</v>
      </c>
      <c r="H20" s="73">
        <v>1</v>
      </c>
      <c r="I20" s="73">
        <v>1</v>
      </c>
      <c r="J20" s="73">
        <v>1</v>
      </c>
      <c r="K20" s="110" t="s">
        <v>164</v>
      </c>
      <c r="L20" s="100">
        <f t="shared" si="2"/>
        <v>5</v>
      </c>
      <c r="M20" s="73">
        <v>1</v>
      </c>
      <c r="N20" s="73">
        <v>1</v>
      </c>
      <c r="O20" s="73">
        <v>1</v>
      </c>
      <c r="P20" s="73">
        <v>1</v>
      </c>
      <c r="Q20" s="73">
        <v>1</v>
      </c>
      <c r="R20" s="73">
        <v>1</v>
      </c>
      <c r="S20" s="208" t="s">
        <v>97</v>
      </c>
      <c r="T20" s="100">
        <f t="shared" si="3"/>
        <v>6</v>
      </c>
      <c r="U20" s="73">
        <v>1</v>
      </c>
      <c r="V20" s="73">
        <v>1</v>
      </c>
      <c r="W20" s="73">
        <v>1</v>
      </c>
      <c r="X20" s="73">
        <v>1</v>
      </c>
      <c r="Y20" s="73">
        <v>1</v>
      </c>
      <c r="Z20" s="73">
        <v>1</v>
      </c>
      <c r="AA20" s="208" t="s">
        <v>97</v>
      </c>
      <c r="AB20" s="79">
        <f t="shared" si="0"/>
        <v>6</v>
      </c>
      <c r="AC20" s="56">
        <f t="shared" si="1"/>
        <v>17</v>
      </c>
      <c r="AD20" s="57"/>
      <c r="AE20" s="84">
        <f t="shared" si="4"/>
        <v>1</v>
      </c>
      <c r="AF20" s="7"/>
    </row>
    <row r="21" spans="1:32">
      <c r="A21" s="267"/>
      <c r="B21" s="185" t="s">
        <v>143</v>
      </c>
      <c r="C21" s="82" t="s">
        <v>161</v>
      </c>
      <c r="D21" s="83" t="s">
        <v>160</v>
      </c>
      <c r="E21" s="73">
        <v>0</v>
      </c>
      <c r="F21" s="73">
        <v>1</v>
      </c>
      <c r="G21" s="73">
        <v>1</v>
      </c>
      <c r="H21" s="73">
        <v>1</v>
      </c>
      <c r="I21" s="120">
        <v>1</v>
      </c>
      <c r="J21" s="120">
        <v>1</v>
      </c>
      <c r="K21" s="110" t="s">
        <v>165</v>
      </c>
      <c r="L21" s="100">
        <f t="shared" si="2"/>
        <v>5</v>
      </c>
      <c r="M21" s="73">
        <v>1</v>
      </c>
      <c r="N21" s="73">
        <v>1</v>
      </c>
      <c r="O21" s="73">
        <v>1</v>
      </c>
      <c r="P21" s="73">
        <v>1</v>
      </c>
      <c r="Q21" s="73">
        <v>1</v>
      </c>
      <c r="R21" s="73">
        <v>1</v>
      </c>
      <c r="S21" s="208" t="s">
        <v>97</v>
      </c>
      <c r="T21" s="100">
        <f t="shared" si="3"/>
        <v>6</v>
      </c>
      <c r="U21" s="73">
        <v>1</v>
      </c>
      <c r="V21" s="73">
        <v>1</v>
      </c>
      <c r="W21" s="73">
        <v>1</v>
      </c>
      <c r="X21" s="73">
        <v>1</v>
      </c>
      <c r="Y21" s="73">
        <v>1</v>
      </c>
      <c r="Z21" s="73">
        <v>1</v>
      </c>
      <c r="AA21" s="208" t="s">
        <v>97</v>
      </c>
      <c r="AB21" s="79">
        <f t="shared" si="0"/>
        <v>6</v>
      </c>
      <c r="AC21" s="56">
        <f t="shared" si="1"/>
        <v>17</v>
      </c>
      <c r="AD21" s="57"/>
      <c r="AE21" s="84">
        <f t="shared" si="4"/>
        <v>1</v>
      </c>
      <c r="AF21" s="7"/>
    </row>
    <row r="22" spans="1:32" ht="15" customHeight="1" thickBot="1">
      <c r="A22" s="261" t="s">
        <v>16</v>
      </c>
      <c r="B22" s="262"/>
      <c r="C22" s="171"/>
      <c r="D22" s="172"/>
      <c r="E22" s="173"/>
      <c r="F22" s="173"/>
      <c r="G22" s="173"/>
      <c r="H22" s="173"/>
      <c r="I22" s="173"/>
      <c r="J22" s="173"/>
      <c r="K22" s="173"/>
      <c r="L22" s="174"/>
      <c r="M22" s="173"/>
      <c r="N22" s="173"/>
      <c r="O22" s="173"/>
      <c r="P22" s="173"/>
      <c r="Q22" s="173"/>
      <c r="R22" s="173"/>
      <c r="S22" s="173"/>
      <c r="T22" s="174"/>
      <c r="U22" s="173"/>
      <c r="V22" s="173"/>
      <c r="W22" s="173"/>
      <c r="X22" s="173"/>
      <c r="Y22" s="173"/>
      <c r="Z22" s="173"/>
      <c r="AA22" s="173"/>
      <c r="AB22" s="175"/>
      <c r="AC22" s="176"/>
      <c r="AD22" s="177"/>
      <c r="AE22" s="178"/>
      <c r="AF22" s="7"/>
    </row>
    <row r="23" spans="1:32" ht="15" hidden="1" customHeight="1">
      <c r="A23" s="121"/>
      <c r="B23" s="121"/>
      <c r="C23" s="121"/>
      <c r="D23" s="122"/>
      <c r="E23" s="123"/>
      <c r="F23" s="123"/>
      <c r="G23" s="123"/>
      <c r="H23" s="123"/>
      <c r="I23" s="123"/>
      <c r="J23" s="123"/>
      <c r="K23" s="123"/>
      <c r="L23" s="124"/>
      <c r="M23" s="123"/>
      <c r="N23" s="123"/>
      <c r="O23" s="123"/>
      <c r="P23" s="123"/>
      <c r="Q23" s="123"/>
      <c r="R23" s="123"/>
      <c r="S23" s="123"/>
      <c r="T23" s="124"/>
      <c r="U23" s="123"/>
      <c r="V23" s="123"/>
      <c r="W23" s="123"/>
      <c r="X23" s="123"/>
      <c r="Y23" s="123"/>
      <c r="Z23" s="123"/>
      <c r="AA23" s="123"/>
      <c r="AB23" s="125"/>
      <c r="AC23" s="126"/>
      <c r="AD23" s="127"/>
      <c r="AE23" s="128"/>
      <c r="AF23" s="7"/>
    </row>
    <row r="24" spans="1:32" ht="15" hidden="1" customHeight="1">
      <c r="A24" s="121"/>
      <c r="B24" s="121"/>
      <c r="C24" s="121"/>
      <c r="D24" s="122"/>
      <c r="E24" s="123"/>
      <c r="F24" s="123"/>
      <c r="G24" s="123"/>
      <c r="H24" s="123"/>
      <c r="I24" s="123"/>
      <c r="J24" s="123"/>
      <c r="K24" s="123"/>
      <c r="L24" s="124"/>
      <c r="M24" s="123"/>
      <c r="N24" s="123"/>
      <c r="O24" s="123"/>
      <c r="P24" s="123"/>
      <c r="Q24" s="123"/>
      <c r="R24" s="123"/>
      <c r="S24" s="123"/>
      <c r="T24" s="124"/>
      <c r="U24" s="123"/>
      <c r="V24" s="123"/>
      <c r="W24" s="123"/>
      <c r="X24" s="123"/>
      <c r="Y24" s="123"/>
      <c r="Z24" s="123"/>
      <c r="AA24" s="123"/>
      <c r="AB24" s="125"/>
      <c r="AC24" s="126"/>
      <c r="AD24" s="127"/>
      <c r="AE24" s="128"/>
      <c r="AF24" s="7"/>
    </row>
    <row r="25" spans="1:32" ht="15" hidden="1" customHeight="1">
      <c r="A25" s="121"/>
      <c r="B25" s="121"/>
      <c r="C25" s="121"/>
      <c r="D25" s="122"/>
      <c r="E25" s="123"/>
      <c r="F25" s="123"/>
      <c r="G25" s="123"/>
      <c r="H25" s="123"/>
      <c r="I25" s="123"/>
      <c r="J25" s="123"/>
      <c r="K25" s="123"/>
      <c r="L25" s="124"/>
      <c r="M25" s="123"/>
      <c r="N25" s="123"/>
      <c r="O25" s="123"/>
      <c r="P25" s="123"/>
      <c r="Q25" s="123"/>
      <c r="R25" s="123"/>
      <c r="S25" s="123"/>
      <c r="T25" s="124"/>
      <c r="U25" s="123"/>
      <c r="V25" s="123"/>
      <c r="W25" s="123"/>
      <c r="X25" s="123"/>
      <c r="Y25" s="123"/>
      <c r="Z25" s="123"/>
      <c r="AA25" s="123"/>
      <c r="AB25" s="125"/>
      <c r="AC25" s="126"/>
      <c r="AD25" s="127"/>
      <c r="AE25" s="128"/>
      <c r="AF25" s="7"/>
    </row>
    <row r="26" spans="1:32" ht="15" hidden="1" customHeight="1">
      <c r="A26" s="121"/>
      <c r="B26" s="121"/>
      <c r="C26" s="121"/>
      <c r="D26" s="122"/>
      <c r="E26" s="123"/>
      <c r="F26" s="123"/>
      <c r="G26" s="123"/>
      <c r="H26" s="123"/>
      <c r="I26" s="123"/>
      <c r="J26" s="123"/>
      <c r="K26" s="123"/>
      <c r="L26" s="124"/>
      <c r="M26" s="123"/>
      <c r="N26" s="123"/>
      <c r="O26" s="123"/>
      <c r="P26" s="123"/>
      <c r="Q26" s="123"/>
      <c r="R26" s="123"/>
      <c r="S26" s="123"/>
      <c r="T26" s="124"/>
      <c r="U26" s="123"/>
      <c r="V26" s="123"/>
      <c r="W26" s="123"/>
      <c r="X26" s="123"/>
      <c r="Y26" s="123"/>
      <c r="Z26" s="123"/>
      <c r="AA26" s="123"/>
      <c r="AB26" s="125"/>
      <c r="AC26" s="126"/>
      <c r="AD26" s="127"/>
      <c r="AE26" s="128"/>
      <c r="AF26" s="7"/>
    </row>
    <row r="27" spans="1:32" ht="15" hidden="1" customHeight="1">
      <c r="A27" s="121"/>
      <c r="B27" s="121"/>
      <c r="C27" s="121"/>
      <c r="D27" s="122"/>
      <c r="E27" s="123"/>
      <c r="F27" s="123"/>
      <c r="G27" s="123"/>
      <c r="H27" s="123"/>
      <c r="I27" s="123"/>
      <c r="J27" s="123"/>
      <c r="K27" s="123"/>
      <c r="L27" s="124"/>
      <c r="M27" s="123"/>
      <c r="N27" s="123"/>
      <c r="O27" s="123"/>
      <c r="P27" s="123"/>
      <c r="Q27" s="123"/>
      <c r="R27" s="123"/>
      <c r="S27" s="123"/>
      <c r="T27" s="124"/>
      <c r="U27" s="123"/>
      <c r="V27" s="123"/>
      <c r="W27" s="123"/>
      <c r="X27" s="123"/>
      <c r="Y27" s="123"/>
      <c r="Z27" s="123"/>
      <c r="AA27" s="123"/>
      <c r="AB27" s="125"/>
      <c r="AC27" s="126"/>
      <c r="AD27" s="127"/>
      <c r="AE27" s="128"/>
      <c r="AF27" s="7"/>
    </row>
    <row r="28" spans="1:32" ht="15" hidden="1" customHeight="1">
      <c r="A28" s="121"/>
      <c r="B28" s="121"/>
      <c r="C28" s="121"/>
      <c r="D28" s="122"/>
      <c r="E28" s="123"/>
      <c r="F28" s="123"/>
      <c r="G28" s="123"/>
      <c r="H28" s="123"/>
      <c r="I28" s="123"/>
      <c r="J28" s="123"/>
      <c r="K28" s="123"/>
      <c r="L28" s="124"/>
      <c r="M28" s="123"/>
      <c r="N28" s="123"/>
      <c r="O28" s="123"/>
      <c r="P28" s="123"/>
      <c r="Q28" s="123"/>
      <c r="R28" s="123"/>
      <c r="S28" s="123"/>
      <c r="T28" s="124"/>
      <c r="U28" s="123"/>
      <c r="V28" s="123"/>
      <c r="W28" s="123"/>
      <c r="X28" s="123"/>
      <c r="Y28" s="123"/>
      <c r="Z28" s="123"/>
      <c r="AA28" s="123"/>
      <c r="AB28" s="125"/>
      <c r="AC28" s="126"/>
      <c r="AD28" s="127"/>
      <c r="AE28" s="128"/>
      <c r="AF28" s="7"/>
    </row>
    <row r="29" spans="1:32" ht="15" hidden="1" customHeight="1">
      <c r="A29" s="121"/>
      <c r="B29" s="121"/>
      <c r="C29" s="121"/>
      <c r="D29" s="122"/>
      <c r="E29" s="123"/>
      <c r="F29" s="123"/>
      <c r="G29" s="123"/>
      <c r="H29" s="123"/>
      <c r="I29" s="123"/>
      <c r="J29" s="123"/>
      <c r="K29" s="123"/>
      <c r="L29" s="124"/>
      <c r="M29" s="123"/>
      <c r="N29" s="123"/>
      <c r="O29" s="123"/>
      <c r="P29" s="123"/>
      <c r="Q29" s="123"/>
      <c r="R29" s="123"/>
      <c r="S29" s="123"/>
      <c r="T29" s="124"/>
      <c r="U29" s="123"/>
      <c r="V29" s="123"/>
      <c r="W29" s="123"/>
      <c r="X29" s="123"/>
      <c r="Y29" s="123"/>
      <c r="Z29" s="123"/>
      <c r="AA29" s="123"/>
      <c r="AB29" s="125"/>
      <c r="AC29" s="126"/>
      <c r="AD29" s="127"/>
      <c r="AE29" s="128"/>
      <c r="AF29" s="7"/>
    </row>
    <row r="30" spans="1:32" hidden="1">
      <c r="A30" s="23" t="s">
        <v>40</v>
      </c>
      <c r="E30" s="3">
        <v>0</v>
      </c>
      <c r="F30" s="3">
        <v>1</v>
      </c>
      <c r="G30" s="3">
        <v>1</v>
      </c>
      <c r="H30" s="3">
        <v>1</v>
      </c>
      <c r="I30" s="3">
        <v>0</v>
      </c>
      <c r="J30" s="3">
        <v>1</v>
      </c>
      <c r="K30" s="3">
        <v>1</v>
      </c>
      <c r="L30" s="3" t="s">
        <v>101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U30" s="8">
        <v>1</v>
      </c>
      <c r="V30" s="3">
        <v>1</v>
      </c>
      <c r="W30" s="3">
        <v>1</v>
      </c>
      <c r="X30" s="3">
        <v>1</v>
      </c>
      <c r="Y30" s="3">
        <v>0</v>
      </c>
      <c r="Z30" s="3">
        <v>1</v>
      </c>
      <c r="AA30" s="3">
        <v>1</v>
      </c>
      <c r="AB30" s="3">
        <f>SUM(E30:K30,M30:S30,U30:AA30)</f>
        <v>18</v>
      </c>
      <c r="AF30" s="7"/>
    </row>
    <row r="31" spans="1:32" hidden="1">
      <c r="A31" s="23" t="s">
        <v>37</v>
      </c>
      <c r="E31" s="3">
        <v>0</v>
      </c>
      <c r="F31" s="3">
        <v>1</v>
      </c>
      <c r="G31" s="3">
        <v>1</v>
      </c>
      <c r="H31" s="3">
        <v>1</v>
      </c>
      <c r="I31" s="3">
        <v>1</v>
      </c>
      <c r="J31" s="3">
        <v>1</v>
      </c>
      <c r="K31" s="3">
        <v>0</v>
      </c>
      <c r="L31" s="3" t="s">
        <v>101</v>
      </c>
      <c r="M31" s="3">
        <v>1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0</v>
      </c>
      <c r="U31" s="8">
        <v>1</v>
      </c>
      <c r="V31" s="3">
        <v>1</v>
      </c>
      <c r="W31" s="3">
        <v>1</v>
      </c>
      <c r="X31" s="3">
        <v>1</v>
      </c>
      <c r="Y31" s="3">
        <v>0</v>
      </c>
      <c r="Z31" s="3">
        <v>1</v>
      </c>
      <c r="AA31" s="3">
        <v>1</v>
      </c>
      <c r="AB31" s="3">
        <f t="shared" ref="AB31:AB34" si="5">SUM(E31:K31,M31:S31,U31:AA31)</f>
        <v>17</v>
      </c>
      <c r="AE31" s="9"/>
      <c r="AF31" s="7"/>
    </row>
    <row r="32" spans="1:32" hidden="1">
      <c r="A32" s="23" t="s">
        <v>38</v>
      </c>
      <c r="E32" s="3">
        <v>0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0</v>
      </c>
      <c r="L32" s="3" t="s">
        <v>101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0</v>
      </c>
      <c r="U32" s="8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0</v>
      </c>
      <c r="AB32" s="3">
        <f t="shared" si="5"/>
        <v>17</v>
      </c>
      <c r="AE32" s="9"/>
    </row>
    <row r="33" spans="1:34" hidden="1">
      <c r="A33" s="23" t="s">
        <v>39</v>
      </c>
      <c r="E33" s="3">
        <v>0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>
        <v>0</v>
      </c>
      <c r="L33" s="3" t="s">
        <v>101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0</v>
      </c>
      <c r="U33" s="8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0</v>
      </c>
      <c r="AB33" s="3">
        <f t="shared" si="5"/>
        <v>17</v>
      </c>
      <c r="AF33" s="14"/>
      <c r="AG33" s="11"/>
      <c r="AH33" s="10"/>
    </row>
    <row r="34" spans="1:34" hidden="1">
      <c r="A34" s="23" t="s">
        <v>36</v>
      </c>
      <c r="E34" s="3">
        <v>0</v>
      </c>
      <c r="F34" s="3">
        <v>1</v>
      </c>
      <c r="G34" s="3">
        <v>1</v>
      </c>
      <c r="H34" s="3">
        <v>1</v>
      </c>
      <c r="I34" s="3">
        <v>1</v>
      </c>
      <c r="J34" s="3">
        <v>1</v>
      </c>
      <c r="K34" s="3">
        <v>0</v>
      </c>
      <c r="L34" s="3" t="s">
        <v>101</v>
      </c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3">
        <v>1</v>
      </c>
      <c r="S34" s="3">
        <v>1</v>
      </c>
      <c r="U34" s="8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0</v>
      </c>
      <c r="AB34" s="3">
        <f t="shared" si="5"/>
        <v>18</v>
      </c>
      <c r="AF34" s="15"/>
      <c r="AG34" s="12"/>
    </row>
    <row r="35" spans="1:34" hidden="1">
      <c r="A35" s="23" t="s">
        <v>68</v>
      </c>
      <c r="V35" s="3"/>
      <c r="AF35" s="15"/>
      <c r="AG35" s="12"/>
    </row>
    <row r="36" spans="1:34" ht="167.25" hidden="1" customHeight="1">
      <c r="A36" s="44"/>
      <c r="B36" s="44"/>
      <c r="C36" s="264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12"/>
    </row>
    <row r="37" spans="1:34" ht="17.25" thickBot="1"/>
    <row r="38" spans="1:34" ht="19.5" hidden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34" ht="19.5" hidden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129"/>
      <c r="T39" s="43"/>
      <c r="U39" s="43"/>
      <c r="V39" s="43"/>
      <c r="W39" s="43"/>
      <c r="X39" s="43"/>
      <c r="Y39" s="43"/>
      <c r="Z39" s="43"/>
      <c r="AA39" s="116"/>
      <c r="AB39" s="43"/>
      <c r="AC39" s="43"/>
      <c r="AD39" s="43"/>
      <c r="AE39" s="43"/>
      <c r="AF39" s="43"/>
    </row>
    <row r="40" spans="1:34" ht="19.5" hidden="1">
      <c r="A40" s="263" t="s">
        <v>67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16"/>
    </row>
    <row r="41" spans="1:34" hidden="1"/>
    <row r="42" spans="1:34" ht="17.25" thickTop="1">
      <c r="A42" s="145" t="s">
        <v>129</v>
      </c>
      <c r="B42" s="164"/>
      <c r="C42" s="164"/>
      <c r="D42" s="165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50"/>
      <c r="V42" s="151"/>
      <c r="W42" s="149"/>
      <c r="X42" s="149"/>
      <c r="Y42" s="149"/>
      <c r="Z42" s="149"/>
      <c r="AA42" s="149"/>
      <c r="AB42" s="152"/>
    </row>
    <row r="43" spans="1:34">
      <c r="A43" s="153"/>
      <c r="C43" s="24" t="s">
        <v>122</v>
      </c>
      <c r="D43" s="25"/>
      <c r="E43" s="144"/>
      <c r="F43" s="144"/>
      <c r="G43" s="144"/>
      <c r="H43" s="144"/>
      <c r="I43" s="144"/>
      <c r="J43" s="144"/>
      <c r="K43" s="198" t="s">
        <v>114</v>
      </c>
      <c r="L43" s="199"/>
      <c r="M43" s="199"/>
      <c r="N43" s="199" t="s">
        <v>115</v>
      </c>
      <c r="O43" s="199"/>
      <c r="P43" s="199"/>
      <c r="Q43" s="199"/>
      <c r="R43" s="199" t="s">
        <v>116</v>
      </c>
      <c r="S43" s="199"/>
      <c r="T43" s="199"/>
      <c r="U43" s="200"/>
      <c r="V43" s="201" t="s">
        <v>194</v>
      </c>
      <c r="W43" s="217" t="s">
        <v>258</v>
      </c>
      <c r="X43" s="144"/>
      <c r="Y43" s="144"/>
      <c r="Z43" s="144"/>
      <c r="AA43" s="144"/>
      <c r="AB43" s="166"/>
    </row>
    <row r="44" spans="1:34">
      <c r="A44" s="153"/>
      <c r="C44" s="24" t="s">
        <v>123</v>
      </c>
      <c r="D44" s="25"/>
      <c r="E44" s="144"/>
      <c r="F44" s="144"/>
      <c r="G44" s="144"/>
      <c r="H44" s="144"/>
      <c r="I44" s="144"/>
      <c r="J44" s="144"/>
      <c r="K44" s="198" t="s">
        <v>114</v>
      </c>
      <c r="L44" s="199"/>
      <c r="M44" s="199"/>
      <c r="N44" s="199" t="s">
        <v>115</v>
      </c>
      <c r="O44" s="199"/>
      <c r="P44" s="199"/>
      <c r="Q44" s="199"/>
      <c r="R44" s="199" t="s">
        <v>116</v>
      </c>
      <c r="S44" s="199"/>
      <c r="T44" s="199"/>
      <c r="U44" s="200"/>
      <c r="V44" s="201" t="s">
        <v>194</v>
      </c>
      <c r="W44" s="199">
        <v>3</v>
      </c>
      <c r="X44" s="144"/>
      <c r="Y44" s="144"/>
      <c r="Z44" s="144"/>
      <c r="AA44" s="144"/>
      <c r="AB44" s="166"/>
    </row>
    <row r="45" spans="1:34">
      <c r="A45" s="153"/>
      <c r="C45" s="24" t="s">
        <v>124</v>
      </c>
      <c r="D45" s="25"/>
      <c r="E45" s="144"/>
      <c r="F45" s="144"/>
      <c r="G45" s="144"/>
      <c r="H45" s="144"/>
      <c r="I45" s="144"/>
      <c r="J45" s="144"/>
      <c r="K45" s="198" t="s">
        <v>114</v>
      </c>
      <c r="L45" s="199"/>
      <c r="M45" s="199"/>
      <c r="N45" s="199" t="s">
        <v>232</v>
      </c>
      <c r="O45" s="275" t="s">
        <v>233</v>
      </c>
      <c r="P45" s="275"/>
      <c r="Q45" s="199"/>
      <c r="R45" s="199" t="s">
        <v>116</v>
      </c>
      <c r="S45" s="275" t="s">
        <v>253</v>
      </c>
      <c r="T45" s="275"/>
      <c r="U45" s="200"/>
      <c r="V45" s="201" t="s">
        <v>195</v>
      </c>
      <c r="W45" s="199" t="s">
        <v>259</v>
      </c>
      <c r="X45" s="144"/>
      <c r="Y45" s="144"/>
      <c r="Z45" s="144"/>
      <c r="AA45" s="144"/>
      <c r="AB45" s="166"/>
    </row>
    <row r="46" spans="1:34">
      <c r="A46" s="153"/>
      <c r="C46" s="24" t="s">
        <v>125</v>
      </c>
      <c r="D46" s="25"/>
      <c r="E46" s="144"/>
      <c r="F46" s="144"/>
      <c r="G46" s="144"/>
      <c r="H46" s="144"/>
      <c r="I46" s="144"/>
      <c r="J46" s="144"/>
      <c r="K46" s="198" t="s">
        <v>193</v>
      </c>
      <c r="L46" s="199"/>
      <c r="M46" s="199"/>
      <c r="N46" s="199" t="s">
        <v>115</v>
      </c>
      <c r="O46" s="199"/>
      <c r="P46" s="199"/>
      <c r="Q46" s="199"/>
      <c r="R46" s="199" t="s">
        <v>116</v>
      </c>
      <c r="S46" s="199"/>
      <c r="T46" s="199"/>
      <c r="U46" s="200"/>
      <c r="V46" s="201" t="s">
        <v>194</v>
      </c>
      <c r="W46" s="3">
        <v>3</v>
      </c>
      <c r="X46" s="144"/>
      <c r="Y46" s="144"/>
      <c r="Z46" s="199"/>
      <c r="AA46" s="144"/>
      <c r="AB46" s="166"/>
    </row>
    <row r="47" spans="1:34">
      <c r="A47" s="153"/>
      <c r="C47" s="24" t="s">
        <v>126</v>
      </c>
      <c r="D47" s="25"/>
      <c r="E47" s="144"/>
      <c r="F47" s="144"/>
      <c r="G47" s="144"/>
      <c r="H47" s="144"/>
      <c r="I47" s="144"/>
      <c r="J47" s="144"/>
      <c r="K47" s="198" t="s">
        <v>114</v>
      </c>
      <c r="L47" s="199"/>
      <c r="M47" s="199"/>
      <c r="N47" s="199" t="s">
        <v>115</v>
      </c>
      <c r="O47" s="199"/>
      <c r="P47" s="199"/>
      <c r="Q47" s="199"/>
      <c r="R47" s="199" t="s">
        <v>116</v>
      </c>
      <c r="S47" s="199"/>
      <c r="T47" s="199"/>
      <c r="U47" s="200"/>
      <c r="V47" s="201" t="s">
        <v>194</v>
      </c>
      <c r="W47" s="199">
        <v>3</v>
      </c>
      <c r="X47" s="144"/>
      <c r="Y47" s="144"/>
      <c r="Z47" s="144"/>
      <c r="AA47" s="144"/>
      <c r="AB47" s="166"/>
    </row>
    <row r="48" spans="1:34">
      <c r="A48" s="153"/>
      <c r="C48" s="24" t="s">
        <v>127</v>
      </c>
      <c r="D48" s="25"/>
      <c r="E48" s="144"/>
      <c r="F48" s="144"/>
      <c r="G48" s="144"/>
      <c r="H48" s="144"/>
      <c r="I48" s="144"/>
      <c r="J48" s="144"/>
      <c r="K48" s="198" t="s">
        <v>114</v>
      </c>
      <c r="L48" s="199"/>
      <c r="M48" s="199"/>
      <c r="N48" s="199" t="s">
        <v>115</v>
      </c>
      <c r="O48" s="199"/>
      <c r="P48" s="199"/>
      <c r="Q48" s="199"/>
      <c r="R48" s="199" t="s">
        <v>116</v>
      </c>
      <c r="S48" s="199"/>
      <c r="T48" s="199"/>
      <c r="U48" s="200"/>
      <c r="V48" s="201" t="s">
        <v>194</v>
      </c>
      <c r="W48" s="199">
        <v>3</v>
      </c>
      <c r="X48" s="144"/>
      <c r="Y48" s="144"/>
      <c r="Z48" s="144"/>
      <c r="AA48" s="144"/>
      <c r="AB48" s="166"/>
    </row>
    <row r="49" spans="1:33" ht="17.25" thickBot="1">
      <c r="A49" s="155"/>
      <c r="B49" s="167"/>
      <c r="C49" s="159" t="s">
        <v>128</v>
      </c>
      <c r="D49" s="157"/>
      <c r="E49" s="158"/>
      <c r="F49" s="158"/>
      <c r="G49" s="158"/>
      <c r="H49" s="158"/>
      <c r="I49" s="158"/>
      <c r="J49" s="158"/>
      <c r="K49" s="169" t="s">
        <v>114</v>
      </c>
      <c r="L49" s="202"/>
      <c r="M49" s="202"/>
      <c r="N49" s="202" t="s">
        <v>115</v>
      </c>
      <c r="O49" s="202"/>
      <c r="P49" s="202"/>
      <c r="Q49" s="202"/>
      <c r="R49" s="202" t="s">
        <v>116</v>
      </c>
      <c r="S49" s="202"/>
      <c r="T49" s="202"/>
      <c r="U49" s="203"/>
      <c r="V49" s="204" t="s">
        <v>196</v>
      </c>
      <c r="W49" s="202">
        <v>3</v>
      </c>
      <c r="X49" s="158"/>
      <c r="Y49" s="158"/>
      <c r="Z49" s="158"/>
      <c r="AA49" s="158"/>
      <c r="AB49" s="168"/>
    </row>
    <row r="50" spans="1:33" ht="17.25" thickTop="1"/>
    <row r="51" spans="1:33" ht="19.5">
      <c r="A51" s="263" t="s">
        <v>84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14"/>
      <c r="AG51" s="11"/>
    </row>
  </sheetData>
  <dataConsolidate/>
  <mergeCells count="13">
    <mergeCell ref="A1:AE1"/>
    <mergeCell ref="A22:B22"/>
    <mergeCell ref="A51:AE51"/>
    <mergeCell ref="C36:AF36"/>
    <mergeCell ref="A40:AE40"/>
    <mergeCell ref="A19:A21"/>
    <mergeCell ref="A13:A15"/>
    <mergeCell ref="A16:A18"/>
    <mergeCell ref="A3:A5"/>
    <mergeCell ref="A6:A8"/>
    <mergeCell ref="A9:A12"/>
    <mergeCell ref="O45:P45"/>
    <mergeCell ref="S45:T45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97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zoomScaleNormal="100" workbookViewId="0">
      <selection activeCell="AF34" sqref="AF34"/>
    </sheetView>
  </sheetViews>
  <sheetFormatPr defaultRowHeight="16.5"/>
  <cols>
    <col min="1" max="1" width="9.125" style="23" customWidth="1"/>
    <col min="2" max="2" width="15.75" style="21" customWidth="1"/>
    <col min="3" max="3" width="2.5" style="21" customWidth="1"/>
    <col min="4" max="4" width="3.625" style="26" customWidth="1"/>
    <col min="5" max="5" width="4.75" style="3" customWidth="1"/>
    <col min="6" max="10" width="3.5" style="3" customWidth="1"/>
    <col min="11" max="11" width="4.125" style="3" customWidth="1"/>
    <col min="12" max="12" width="6" style="3" customWidth="1"/>
    <col min="13" max="18" width="3.5" style="3" customWidth="1"/>
    <col min="19" max="19" width="4.125" style="3" customWidth="1"/>
    <col min="20" max="20" width="5.5" style="3" customWidth="1"/>
    <col min="21" max="21" width="3.5" style="8" customWidth="1"/>
    <col min="22" max="22" width="3.5" style="1" customWidth="1"/>
    <col min="23" max="26" width="3.5" style="3" customWidth="1"/>
    <col min="27" max="27" width="4.125" style="3" customWidth="1"/>
    <col min="28" max="28" width="5.75" style="3" customWidth="1"/>
    <col min="29" max="29" width="5.625" style="4" customWidth="1"/>
    <col min="30" max="30" width="6" style="5" customWidth="1"/>
    <col min="31" max="31" width="6" style="6" customWidth="1"/>
    <col min="32" max="32" width="67.125" style="13" bestFit="1" customWidth="1"/>
    <col min="33" max="33" width="9.5" customWidth="1"/>
    <col min="35" max="35" width="9.625" bestFit="1" customWidth="1"/>
  </cols>
  <sheetData>
    <row r="1" spans="1:32" ht="20.25" thickBot="1">
      <c r="A1" s="259" t="s">
        <v>257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</row>
    <row r="2" spans="1:32" ht="45" customHeight="1">
      <c r="A2" s="35" t="s">
        <v>41</v>
      </c>
      <c r="B2" s="36" t="s">
        <v>57</v>
      </c>
      <c r="C2" s="40" t="s">
        <v>42</v>
      </c>
      <c r="D2" s="37" t="s">
        <v>43</v>
      </c>
      <c r="E2" s="38" t="s">
        <v>231</v>
      </c>
      <c r="F2" s="38" t="s">
        <v>73</v>
      </c>
      <c r="G2" s="38" t="s">
        <v>74</v>
      </c>
      <c r="H2" s="38" t="s">
        <v>75</v>
      </c>
      <c r="I2" s="38" t="s">
        <v>76</v>
      </c>
      <c r="J2" s="38" t="s">
        <v>77</v>
      </c>
      <c r="K2" s="38" t="s">
        <v>228</v>
      </c>
      <c r="L2" s="99" t="s">
        <v>79</v>
      </c>
      <c r="M2" s="38" t="s">
        <v>80</v>
      </c>
      <c r="N2" s="38" t="s">
        <v>81</v>
      </c>
      <c r="O2" s="38" t="s">
        <v>44</v>
      </c>
      <c r="P2" s="38" t="s">
        <v>45</v>
      </c>
      <c r="Q2" s="39" t="s">
        <v>46</v>
      </c>
      <c r="R2" s="38" t="s">
        <v>47</v>
      </c>
      <c r="S2" s="38" t="s">
        <v>229</v>
      </c>
      <c r="T2" s="99" t="s">
        <v>56</v>
      </c>
      <c r="U2" s="38" t="s">
        <v>48</v>
      </c>
      <c r="V2" s="38" t="s">
        <v>49</v>
      </c>
      <c r="W2" s="38" t="s">
        <v>50</v>
      </c>
      <c r="X2" s="38" t="s">
        <v>51</v>
      </c>
      <c r="Y2" s="38" t="s">
        <v>19</v>
      </c>
      <c r="Z2" s="38" t="s">
        <v>20</v>
      </c>
      <c r="AA2" s="38" t="s">
        <v>230</v>
      </c>
      <c r="AB2" s="99" t="s">
        <v>55</v>
      </c>
      <c r="AC2" s="17" t="s">
        <v>15</v>
      </c>
      <c r="AD2" s="190" t="s">
        <v>113</v>
      </c>
      <c r="AE2" s="19" t="s">
        <v>14</v>
      </c>
      <c r="AF2" s="7"/>
    </row>
    <row r="3" spans="1:32" ht="17.25" thickBot="1">
      <c r="A3" s="278" t="s">
        <v>2</v>
      </c>
      <c r="B3" s="53" t="s">
        <v>99</v>
      </c>
      <c r="C3" s="53" t="s">
        <v>149</v>
      </c>
      <c r="D3" s="83" t="s">
        <v>34</v>
      </c>
      <c r="E3" s="110" t="s">
        <v>86</v>
      </c>
      <c r="F3" s="189">
        <v>1</v>
      </c>
      <c r="G3" s="73">
        <v>1</v>
      </c>
      <c r="H3" s="73">
        <v>1</v>
      </c>
      <c r="I3" s="73">
        <v>1</v>
      </c>
      <c r="J3" s="73">
        <v>1</v>
      </c>
      <c r="K3" s="73">
        <v>1</v>
      </c>
      <c r="L3" s="100">
        <f>SUM(E3:K3)</f>
        <v>6</v>
      </c>
      <c r="M3" s="73">
        <v>1</v>
      </c>
      <c r="N3" s="73">
        <v>1</v>
      </c>
      <c r="O3" s="73">
        <v>1</v>
      </c>
      <c r="P3" s="73">
        <v>1</v>
      </c>
      <c r="Q3" s="73">
        <v>1</v>
      </c>
      <c r="R3" s="73">
        <v>1</v>
      </c>
      <c r="S3" s="73">
        <v>1</v>
      </c>
      <c r="T3" s="174">
        <f>SUM(M3:S3)</f>
        <v>7</v>
      </c>
      <c r="U3" s="73">
        <v>1</v>
      </c>
      <c r="V3" s="73">
        <v>1</v>
      </c>
      <c r="W3" s="73">
        <v>1</v>
      </c>
      <c r="X3" s="73">
        <v>1</v>
      </c>
      <c r="Y3" s="73">
        <v>1</v>
      </c>
      <c r="Z3" s="73">
        <v>1</v>
      </c>
      <c r="AA3" s="73" t="s">
        <v>97</v>
      </c>
      <c r="AB3" s="175">
        <f>SUM(U3:AA3)</f>
        <v>6</v>
      </c>
      <c r="AC3" s="194">
        <f>SUM(AB3,T3,L3)</f>
        <v>19</v>
      </c>
      <c r="AD3" s="195"/>
      <c r="AE3" s="196">
        <f>AC3/17</f>
        <v>1.1176470588235294</v>
      </c>
      <c r="AF3" s="141"/>
    </row>
    <row r="4" spans="1:32" ht="17.25" hidden="1" thickBot="1">
      <c r="A4" s="278"/>
      <c r="B4" s="53"/>
      <c r="C4" s="53"/>
      <c r="D4" s="83"/>
      <c r="E4" s="110"/>
      <c r="F4" s="104"/>
      <c r="G4" s="73"/>
      <c r="H4" s="73"/>
      <c r="I4" s="73"/>
      <c r="J4" s="73"/>
      <c r="K4" s="73" t="s">
        <v>150</v>
      </c>
      <c r="L4" s="100">
        <f t="shared" ref="L4:L8" si="0">SUM(E4:K4)</f>
        <v>0</v>
      </c>
      <c r="M4" s="73"/>
      <c r="N4" s="73"/>
      <c r="O4" s="73"/>
      <c r="P4" s="73"/>
      <c r="Q4" s="73"/>
      <c r="R4" s="73"/>
      <c r="S4" s="73"/>
      <c r="T4" s="206">
        <f t="shared" ref="T4:T8" si="1">SUM(M4:R4)</f>
        <v>0</v>
      </c>
      <c r="U4" s="73"/>
      <c r="V4" s="73"/>
      <c r="W4" s="73"/>
      <c r="X4" s="73"/>
      <c r="Y4" s="73"/>
      <c r="Z4" s="73"/>
      <c r="AA4" s="73"/>
      <c r="AB4" s="192">
        <f t="shared" ref="AB4:AB14" si="2">SUM(U4:AA4)</f>
        <v>0</v>
      </c>
      <c r="AC4" s="193">
        <f t="shared" ref="AC4:AC14" si="3">SUM(AB4,T4,L4)</f>
        <v>0</v>
      </c>
      <c r="AD4" s="191"/>
      <c r="AE4" s="196">
        <f t="shared" ref="AE4:AE14" si="4">AC4/17</f>
        <v>0</v>
      </c>
      <c r="AF4" s="141"/>
    </row>
    <row r="5" spans="1:32" ht="17.25" hidden="1" thickBot="1">
      <c r="A5" s="278"/>
      <c r="B5" s="53"/>
      <c r="C5" s="53"/>
      <c r="D5" s="83"/>
      <c r="E5" s="110"/>
      <c r="F5" s="73"/>
      <c r="G5" s="73"/>
      <c r="H5" s="73"/>
      <c r="I5" s="73"/>
      <c r="J5" s="73"/>
      <c r="K5" s="73" t="s">
        <v>150</v>
      </c>
      <c r="L5" s="100">
        <f t="shared" si="0"/>
        <v>0</v>
      </c>
      <c r="M5" s="73"/>
      <c r="N5" s="73"/>
      <c r="O5" s="73"/>
      <c r="P5" s="73"/>
      <c r="Q5" s="73"/>
      <c r="R5" s="73"/>
      <c r="S5" s="73"/>
      <c r="T5" s="100">
        <f t="shared" si="1"/>
        <v>0</v>
      </c>
      <c r="U5" s="73"/>
      <c r="V5" s="73"/>
      <c r="W5" s="73"/>
      <c r="X5" s="73"/>
      <c r="Y5" s="73"/>
      <c r="Z5" s="73"/>
      <c r="AA5" s="73"/>
      <c r="AB5" s="79">
        <f t="shared" si="2"/>
        <v>0</v>
      </c>
      <c r="AC5" s="56">
        <f t="shared" si="3"/>
        <v>0</v>
      </c>
      <c r="AD5" s="57"/>
      <c r="AE5" s="196">
        <f t="shared" si="4"/>
        <v>0</v>
      </c>
      <c r="AF5" s="141"/>
    </row>
    <row r="6" spans="1:32" ht="17.25" hidden="1" thickBot="1">
      <c r="A6" s="278" t="s">
        <v>3</v>
      </c>
      <c r="B6" s="53"/>
      <c r="C6" s="53"/>
      <c r="D6" s="83"/>
      <c r="E6" s="110"/>
      <c r="F6" s="73"/>
      <c r="G6" s="73"/>
      <c r="H6" s="73"/>
      <c r="I6" s="73"/>
      <c r="J6" s="73"/>
      <c r="K6" s="73" t="s">
        <v>150</v>
      </c>
      <c r="L6" s="100">
        <f t="shared" si="0"/>
        <v>0</v>
      </c>
      <c r="M6" s="73"/>
      <c r="N6" s="73"/>
      <c r="O6" s="73"/>
      <c r="P6" s="73"/>
      <c r="Q6" s="73"/>
      <c r="R6" s="73"/>
      <c r="S6" s="73"/>
      <c r="T6" s="100">
        <f t="shared" si="1"/>
        <v>0</v>
      </c>
      <c r="U6" s="73"/>
      <c r="V6" s="73"/>
      <c r="W6" s="73"/>
      <c r="X6" s="73"/>
      <c r="Y6" s="73"/>
      <c r="Z6" s="73"/>
      <c r="AA6" s="73"/>
      <c r="AB6" s="79">
        <f t="shared" si="2"/>
        <v>0</v>
      </c>
      <c r="AC6" s="56">
        <f t="shared" si="3"/>
        <v>0</v>
      </c>
      <c r="AD6" s="57"/>
      <c r="AE6" s="196">
        <f t="shared" si="4"/>
        <v>0</v>
      </c>
      <c r="AF6" s="141"/>
    </row>
    <row r="7" spans="1:32" ht="17.25" hidden="1" thickBot="1">
      <c r="A7" s="278"/>
      <c r="B7" s="53"/>
      <c r="C7" s="53"/>
      <c r="D7" s="83"/>
      <c r="E7" s="110"/>
      <c r="F7" s="73"/>
      <c r="G7" s="73"/>
      <c r="H7" s="73"/>
      <c r="I7" s="73"/>
      <c r="J7" s="73"/>
      <c r="K7" s="73" t="s">
        <v>150</v>
      </c>
      <c r="L7" s="100">
        <f t="shared" si="0"/>
        <v>0</v>
      </c>
      <c r="M7" s="73"/>
      <c r="N7" s="73"/>
      <c r="O7" s="73"/>
      <c r="P7" s="73"/>
      <c r="Q7" s="73"/>
      <c r="R7" s="73"/>
      <c r="S7" s="73"/>
      <c r="T7" s="100">
        <f t="shared" si="1"/>
        <v>0</v>
      </c>
      <c r="U7" s="73"/>
      <c r="V7" s="73"/>
      <c r="W7" s="73"/>
      <c r="X7" s="73"/>
      <c r="Y7" s="73"/>
      <c r="Z7" s="73"/>
      <c r="AA7" s="73"/>
      <c r="AB7" s="79">
        <f t="shared" si="2"/>
        <v>0</v>
      </c>
      <c r="AC7" s="56">
        <f t="shared" si="3"/>
        <v>0</v>
      </c>
      <c r="AD7" s="57"/>
      <c r="AE7" s="196">
        <f t="shared" si="4"/>
        <v>0</v>
      </c>
      <c r="AF7" s="141"/>
    </row>
    <row r="8" spans="1:32" ht="17.25" hidden="1" thickBot="1">
      <c r="A8" s="279"/>
      <c r="B8" s="89"/>
      <c r="C8" s="89"/>
      <c r="D8" s="95"/>
      <c r="E8" s="130"/>
      <c r="F8" s="73"/>
      <c r="G8" s="101"/>
      <c r="H8" s="101"/>
      <c r="I8" s="101"/>
      <c r="J8" s="101"/>
      <c r="K8" s="101" t="s">
        <v>150</v>
      </c>
      <c r="L8" s="100">
        <f t="shared" si="0"/>
        <v>0</v>
      </c>
      <c r="M8" s="101"/>
      <c r="N8" s="101"/>
      <c r="O8" s="101"/>
      <c r="P8" s="101"/>
      <c r="Q8" s="101"/>
      <c r="R8" s="101"/>
      <c r="S8" s="101"/>
      <c r="T8" s="100">
        <f t="shared" si="1"/>
        <v>0</v>
      </c>
      <c r="U8" s="101"/>
      <c r="V8" s="101"/>
      <c r="W8" s="101"/>
      <c r="X8" s="101"/>
      <c r="Y8" s="101"/>
      <c r="Z8" s="101"/>
      <c r="AA8" s="101"/>
      <c r="AB8" s="79">
        <f t="shared" si="2"/>
        <v>0</v>
      </c>
      <c r="AC8" s="56">
        <f t="shared" si="3"/>
        <v>0</v>
      </c>
      <c r="AD8" s="90"/>
      <c r="AE8" s="196">
        <f t="shared" si="4"/>
        <v>0</v>
      </c>
      <c r="AF8" s="141"/>
    </row>
    <row r="9" spans="1:32">
      <c r="A9" s="280" t="s">
        <v>4</v>
      </c>
      <c r="B9" s="96" t="s">
        <v>138</v>
      </c>
      <c r="C9" s="96" t="s">
        <v>151</v>
      </c>
      <c r="D9" s="97" t="s">
        <v>152</v>
      </c>
      <c r="E9" s="115" t="s">
        <v>86</v>
      </c>
      <c r="F9" s="73">
        <v>1</v>
      </c>
      <c r="G9" s="113">
        <v>1</v>
      </c>
      <c r="H9" s="113">
        <v>1</v>
      </c>
      <c r="I9" s="113">
        <v>0</v>
      </c>
      <c r="J9" s="113">
        <v>1</v>
      </c>
      <c r="K9" s="113">
        <v>1</v>
      </c>
      <c r="L9" s="114">
        <f>SUM(E9:K9)</f>
        <v>5</v>
      </c>
      <c r="M9" s="113">
        <v>0</v>
      </c>
      <c r="N9" s="113">
        <v>1</v>
      </c>
      <c r="O9" s="113">
        <v>0</v>
      </c>
      <c r="P9" s="113">
        <v>1</v>
      </c>
      <c r="Q9" s="113">
        <v>1</v>
      </c>
      <c r="R9" s="113">
        <v>0</v>
      </c>
      <c r="S9" s="113">
        <v>1</v>
      </c>
      <c r="T9" s="100">
        <f>SUM(M9:S9)</f>
        <v>4</v>
      </c>
      <c r="U9" s="113">
        <v>0</v>
      </c>
      <c r="V9" s="113">
        <v>1</v>
      </c>
      <c r="W9" s="113">
        <v>1</v>
      </c>
      <c r="X9" s="113">
        <v>1</v>
      </c>
      <c r="Y9" s="113">
        <v>1</v>
      </c>
      <c r="Z9" s="113">
        <v>1</v>
      </c>
      <c r="AA9" s="113" t="s">
        <v>255</v>
      </c>
      <c r="AB9" s="79">
        <f t="shared" si="2"/>
        <v>5</v>
      </c>
      <c r="AC9" s="56">
        <f t="shared" si="3"/>
        <v>14</v>
      </c>
      <c r="AD9" s="57"/>
      <c r="AE9" s="234">
        <f t="shared" si="4"/>
        <v>0.82352941176470584</v>
      </c>
      <c r="AF9" s="141"/>
    </row>
    <row r="10" spans="1:32">
      <c r="A10" s="281"/>
      <c r="B10" s="89" t="s">
        <v>139</v>
      </c>
      <c r="C10" s="89" t="s">
        <v>98</v>
      </c>
      <c r="D10" s="188" t="s">
        <v>34</v>
      </c>
      <c r="E10" s="110" t="s">
        <v>86</v>
      </c>
      <c r="F10" s="73">
        <v>0</v>
      </c>
      <c r="G10" s="73">
        <v>0</v>
      </c>
      <c r="H10" s="73">
        <v>1</v>
      </c>
      <c r="I10" s="73">
        <v>0</v>
      </c>
      <c r="J10" s="73">
        <v>1</v>
      </c>
      <c r="K10" s="73">
        <v>1</v>
      </c>
      <c r="L10" s="100">
        <f>SUM(E10:K10)</f>
        <v>3</v>
      </c>
      <c r="M10" s="73">
        <v>1</v>
      </c>
      <c r="N10" s="73">
        <v>0</v>
      </c>
      <c r="O10" s="73">
        <v>0</v>
      </c>
      <c r="P10" s="73">
        <v>1</v>
      </c>
      <c r="Q10" s="73">
        <v>1</v>
      </c>
      <c r="R10" s="73">
        <v>0</v>
      </c>
      <c r="S10" s="73">
        <v>1</v>
      </c>
      <c r="T10" s="100">
        <f t="shared" ref="T10" si="5">SUM(M10:S10)</f>
        <v>4</v>
      </c>
      <c r="U10" s="73">
        <v>1</v>
      </c>
      <c r="V10" s="73">
        <v>1</v>
      </c>
      <c r="W10" s="73">
        <v>1</v>
      </c>
      <c r="X10" s="73">
        <v>1</v>
      </c>
      <c r="Y10" s="73">
        <v>1</v>
      </c>
      <c r="Z10" s="73">
        <v>1</v>
      </c>
      <c r="AA10" s="104" t="s">
        <v>270</v>
      </c>
      <c r="AB10" s="79">
        <f t="shared" si="2"/>
        <v>6</v>
      </c>
      <c r="AC10" s="56">
        <f t="shared" si="3"/>
        <v>13</v>
      </c>
      <c r="AD10" s="57"/>
      <c r="AE10" s="84">
        <f t="shared" si="4"/>
        <v>0.76470588235294112</v>
      </c>
      <c r="AF10" s="141"/>
    </row>
    <row r="11" spans="1:32">
      <c r="A11" s="279"/>
      <c r="B11" s="53"/>
      <c r="C11" s="53"/>
      <c r="D11" s="83"/>
      <c r="E11" s="110"/>
      <c r="F11" s="73"/>
      <c r="G11" s="73"/>
      <c r="H11" s="73"/>
      <c r="I11" s="73"/>
      <c r="J11" s="73"/>
      <c r="K11" s="73"/>
      <c r="L11" s="100"/>
      <c r="M11" s="101"/>
      <c r="N11" s="101"/>
      <c r="O11" s="101"/>
      <c r="P11" s="101"/>
      <c r="Q11" s="101"/>
      <c r="R11" s="101"/>
      <c r="S11" s="101"/>
      <c r="T11" s="100"/>
      <c r="U11" s="101"/>
      <c r="V11" s="101"/>
      <c r="W11" s="101"/>
      <c r="X11" s="101"/>
      <c r="Y11" s="101"/>
      <c r="Z11" s="101"/>
      <c r="AA11" s="101"/>
      <c r="AB11" s="79"/>
      <c r="AC11" s="56"/>
      <c r="AD11" s="90"/>
      <c r="AE11" s="235"/>
      <c r="AF11" s="141"/>
    </row>
    <row r="12" spans="1:32" s="2" customFormat="1" ht="17.25" thickBot="1">
      <c r="A12" s="281"/>
      <c r="B12" s="89"/>
      <c r="C12" s="89"/>
      <c r="D12" s="95"/>
      <c r="E12" s="130"/>
      <c r="F12" s="189"/>
      <c r="G12" s="101"/>
      <c r="H12" s="101"/>
      <c r="I12" s="101"/>
      <c r="J12" s="101"/>
      <c r="K12" s="189"/>
      <c r="L12" s="174"/>
      <c r="M12" s="101"/>
      <c r="N12" s="101"/>
      <c r="O12" s="101"/>
      <c r="P12" s="101"/>
      <c r="Q12" s="101"/>
      <c r="R12" s="101"/>
      <c r="S12" s="101"/>
      <c r="T12" s="100"/>
      <c r="U12" s="101"/>
      <c r="V12" s="101"/>
      <c r="W12" s="101"/>
      <c r="X12" s="101"/>
      <c r="Y12" s="101"/>
      <c r="Z12" s="101"/>
      <c r="AA12" s="101"/>
      <c r="AB12" s="80"/>
      <c r="AC12" s="197"/>
      <c r="AD12" s="195"/>
      <c r="AE12" s="233"/>
      <c r="AF12" s="141"/>
    </row>
    <row r="13" spans="1:32" s="2" customFormat="1">
      <c r="A13" s="280" t="s">
        <v>52</v>
      </c>
      <c r="B13" s="96" t="s">
        <v>141</v>
      </c>
      <c r="C13" s="96" t="s">
        <v>151</v>
      </c>
      <c r="D13" s="97" t="s">
        <v>34</v>
      </c>
      <c r="E13" s="115" t="s">
        <v>86</v>
      </c>
      <c r="F13" s="104">
        <v>0</v>
      </c>
      <c r="G13" s="113">
        <v>1</v>
      </c>
      <c r="H13" s="113">
        <v>1</v>
      </c>
      <c r="I13" s="113">
        <v>1</v>
      </c>
      <c r="J13" s="113">
        <v>1</v>
      </c>
      <c r="K13" s="104">
        <v>1</v>
      </c>
      <c r="L13" s="206">
        <f t="shared" ref="L13:L14" si="6">SUM(E13:K13)</f>
        <v>5</v>
      </c>
      <c r="M13" s="113">
        <v>1</v>
      </c>
      <c r="N13" s="113">
        <v>1</v>
      </c>
      <c r="O13" s="113">
        <v>1</v>
      </c>
      <c r="P13" s="226">
        <v>1</v>
      </c>
      <c r="Q13" s="113">
        <v>1</v>
      </c>
      <c r="R13" s="113">
        <v>1</v>
      </c>
      <c r="S13" s="113">
        <v>1</v>
      </c>
      <c r="T13" s="114">
        <f>SUM(M13:S13)</f>
        <v>7</v>
      </c>
      <c r="U13" s="113">
        <v>1</v>
      </c>
      <c r="V13" s="113">
        <v>1</v>
      </c>
      <c r="W13" s="113">
        <v>1</v>
      </c>
      <c r="X13" s="113">
        <v>1</v>
      </c>
      <c r="Y13" s="113">
        <v>1</v>
      </c>
      <c r="Z13" s="113">
        <v>1</v>
      </c>
      <c r="AA13" s="113" t="s">
        <v>256</v>
      </c>
      <c r="AB13" s="133">
        <f t="shared" si="2"/>
        <v>6</v>
      </c>
      <c r="AC13" s="193">
        <f t="shared" si="3"/>
        <v>18</v>
      </c>
      <c r="AD13" s="191"/>
      <c r="AE13" s="234">
        <f t="shared" si="4"/>
        <v>1.0588235294117647</v>
      </c>
      <c r="AF13" s="141"/>
    </row>
    <row r="14" spans="1:32" ht="17.25" customHeight="1">
      <c r="A14" s="282"/>
      <c r="B14" s="131" t="s">
        <v>140</v>
      </c>
      <c r="C14" s="53" t="s">
        <v>98</v>
      </c>
      <c r="D14" s="83" t="s">
        <v>34</v>
      </c>
      <c r="E14" s="110" t="s">
        <v>86</v>
      </c>
      <c r="F14" s="73">
        <v>0</v>
      </c>
      <c r="G14" s="73">
        <v>1</v>
      </c>
      <c r="H14" s="73">
        <v>1</v>
      </c>
      <c r="I14" s="73">
        <v>1</v>
      </c>
      <c r="J14" s="73">
        <v>1</v>
      </c>
      <c r="K14" s="73">
        <v>1</v>
      </c>
      <c r="L14" s="100">
        <f t="shared" si="6"/>
        <v>5</v>
      </c>
      <c r="M14" s="73">
        <v>1</v>
      </c>
      <c r="N14" s="73">
        <v>1</v>
      </c>
      <c r="O14" s="73">
        <v>1</v>
      </c>
      <c r="P14" s="73">
        <v>1</v>
      </c>
      <c r="Q14" s="73">
        <v>1</v>
      </c>
      <c r="R14" s="73">
        <v>1</v>
      </c>
      <c r="S14" s="73">
        <v>1</v>
      </c>
      <c r="T14" s="100">
        <f>SUM(M14:S14)</f>
        <v>7</v>
      </c>
      <c r="U14" s="73">
        <v>1</v>
      </c>
      <c r="V14" s="73">
        <v>1</v>
      </c>
      <c r="W14" s="73">
        <v>1</v>
      </c>
      <c r="X14" s="73">
        <v>1</v>
      </c>
      <c r="Y14" s="73">
        <v>1</v>
      </c>
      <c r="Z14" s="73">
        <v>1</v>
      </c>
      <c r="AA14" s="104" t="s">
        <v>256</v>
      </c>
      <c r="AB14" s="79">
        <f t="shared" si="2"/>
        <v>6</v>
      </c>
      <c r="AC14" s="56">
        <f t="shared" si="3"/>
        <v>18</v>
      </c>
      <c r="AD14" s="57"/>
      <c r="AE14" s="84">
        <f t="shared" si="4"/>
        <v>1.0588235294117647</v>
      </c>
      <c r="AF14" s="141"/>
    </row>
    <row r="15" spans="1:32" ht="17.25" customHeight="1">
      <c r="A15" s="279"/>
      <c r="B15" s="53"/>
      <c r="C15" s="53"/>
      <c r="D15" s="98"/>
      <c r="E15" s="110"/>
      <c r="F15" s="73"/>
      <c r="G15" s="73"/>
      <c r="H15" s="73"/>
      <c r="I15" s="73"/>
      <c r="J15" s="73"/>
      <c r="K15" s="110"/>
      <c r="L15" s="100"/>
      <c r="M15" s="73"/>
      <c r="N15" s="73"/>
      <c r="O15" s="73"/>
      <c r="P15" s="73"/>
      <c r="Q15" s="73"/>
      <c r="R15" s="73"/>
      <c r="S15" s="110"/>
      <c r="T15" s="100"/>
      <c r="U15" s="73"/>
      <c r="V15" s="73"/>
      <c r="W15" s="73"/>
      <c r="X15" s="73"/>
      <c r="Y15" s="73"/>
      <c r="Z15" s="73"/>
      <c r="AA15" s="73"/>
      <c r="AB15" s="79"/>
      <c r="AC15" s="56"/>
      <c r="AD15" s="143"/>
      <c r="AE15" s="235"/>
      <c r="AF15" s="141"/>
    </row>
    <row r="16" spans="1:32" ht="17.25" customHeight="1">
      <c r="A16" s="282"/>
      <c r="B16" s="131"/>
      <c r="C16" s="53"/>
      <c r="D16" s="98"/>
      <c r="E16" s="110"/>
      <c r="F16" s="73"/>
      <c r="G16" s="73"/>
      <c r="H16" s="73"/>
      <c r="I16" s="73"/>
      <c r="J16" s="73"/>
      <c r="K16" s="110"/>
      <c r="L16" s="100"/>
      <c r="M16" s="73"/>
      <c r="N16" s="73"/>
      <c r="O16" s="73"/>
      <c r="P16" s="73"/>
      <c r="Q16" s="73"/>
      <c r="R16" s="73"/>
      <c r="S16" s="110"/>
      <c r="T16" s="100"/>
      <c r="U16" s="73"/>
      <c r="V16" s="73"/>
      <c r="W16" s="73"/>
      <c r="X16" s="73"/>
      <c r="Y16" s="73"/>
      <c r="Z16" s="73"/>
      <c r="AA16" s="73"/>
      <c r="AB16" s="79"/>
      <c r="AC16" s="56"/>
      <c r="AD16" s="143"/>
      <c r="AE16" s="84"/>
      <c r="AF16" s="141"/>
    </row>
    <row r="17" spans="1:34" ht="15" customHeight="1">
      <c r="A17" s="276" t="s">
        <v>53</v>
      </c>
      <c r="B17" s="277"/>
      <c r="C17" s="87"/>
      <c r="D17" s="85"/>
      <c r="E17" s="112">
        <f>SUM(E3:E14)</f>
        <v>0</v>
      </c>
      <c r="F17" s="112">
        <f>SUM(F3:F15)</f>
        <v>2</v>
      </c>
      <c r="G17" s="112">
        <f>SUM(G3:G14)</f>
        <v>4</v>
      </c>
      <c r="H17" s="112">
        <f>SUM(H3:H14)</f>
        <v>5</v>
      </c>
      <c r="I17" s="112">
        <f>SUM(I3:I14)</f>
        <v>3</v>
      </c>
      <c r="J17" s="112">
        <f>SUM(J3:J14)</f>
        <v>5</v>
      </c>
      <c r="K17" s="112">
        <f>SUM(K3:K14)</f>
        <v>5</v>
      </c>
      <c r="L17" s="100">
        <f>SUM(E17:K17)</f>
        <v>24</v>
      </c>
      <c r="M17" s="112">
        <f>SUM(M3:M16)</f>
        <v>4</v>
      </c>
      <c r="N17" s="112">
        <f t="shared" ref="N17:S17" si="7">SUM(N3:N16)</f>
        <v>4</v>
      </c>
      <c r="O17" s="112">
        <f t="shared" si="7"/>
        <v>3</v>
      </c>
      <c r="P17" s="112">
        <f t="shared" si="7"/>
        <v>5</v>
      </c>
      <c r="Q17" s="112">
        <f t="shared" si="7"/>
        <v>5</v>
      </c>
      <c r="R17" s="112">
        <f t="shared" si="7"/>
        <v>3</v>
      </c>
      <c r="S17" s="112">
        <f t="shared" si="7"/>
        <v>5</v>
      </c>
      <c r="T17" s="100">
        <f>SUM(M17:S17)</f>
        <v>29</v>
      </c>
      <c r="U17" s="112">
        <f>SUM(U3:U16)</f>
        <v>4</v>
      </c>
      <c r="V17" s="112">
        <f t="shared" ref="V17:AA17" si="8">SUM(V3:V16)</f>
        <v>5</v>
      </c>
      <c r="W17" s="112">
        <f t="shared" si="8"/>
        <v>5</v>
      </c>
      <c r="X17" s="112">
        <f t="shared" si="8"/>
        <v>5</v>
      </c>
      <c r="Y17" s="112">
        <f t="shared" si="8"/>
        <v>5</v>
      </c>
      <c r="Z17" s="112">
        <f t="shared" si="8"/>
        <v>5</v>
      </c>
      <c r="AA17" s="112">
        <f t="shared" si="8"/>
        <v>0</v>
      </c>
      <c r="AB17" s="79">
        <f>SUM(U17:AA17)</f>
        <v>29</v>
      </c>
      <c r="AC17" s="56">
        <f>SUM(L17,T17,AB17)</f>
        <v>82</v>
      </c>
      <c r="AD17" s="86"/>
      <c r="AE17" s="84"/>
      <c r="AF17" s="7"/>
    </row>
    <row r="18" spans="1:34" hidden="1"/>
    <row r="19" spans="1:34" hidden="1"/>
    <row r="20" spans="1:34" hidden="1"/>
    <row r="21" spans="1:34" hidden="1">
      <c r="A21" s="23" t="s">
        <v>40</v>
      </c>
      <c r="E21" s="3">
        <v>0</v>
      </c>
      <c r="F21" s="3">
        <v>1</v>
      </c>
      <c r="G21" s="3">
        <v>1</v>
      </c>
      <c r="H21" s="3">
        <v>1</v>
      </c>
      <c r="I21" s="3">
        <v>0</v>
      </c>
      <c r="J21" s="3">
        <v>1</v>
      </c>
      <c r="K21" s="3">
        <v>1</v>
      </c>
      <c r="L21" s="3" t="s">
        <v>35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U21" s="8">
        <v>1</v>
      </c>
      <c r="V21" s="3">
        <v>1</v>
      </c>
      <c r="W21" s="3">
        <v>1</v>
      </c>
      <c r="X21" s="3">
        <v>1</v>
      </c>
      <c r="Y21" s="3">
        <v>0</v>
      </c>
      <c r="Z21" s="3">
        <v>1</v>
      </c>
      <c r="AA21" s="3">
        <v>1</v>
      </c>
      <c r="AB21" s="3">
        <f>SUM(E21:K21,M21:S21,U21:AA21)</f>
        <v>18</v>
      </c>
      <c r="AF21" s="7"/>
    </row>
    <row r="22" spans="1:34" hidden="1">
      <c r="A22" s="23" t="s">
        <v>37</v>
      </c>
      <c r="E22" s="3">
        <v>0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0</v>
      </c>
      <c r="L22" s="3" t="s">
        <v>35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0</v>
      </c>
      <c r="U22" s="8">
        <v>1</v>
      </c>
      <c r="V22" s="3">
        <v>1</v>
      </c>
      <c r="W22" s="3">
        <v>1</v>
      </c>
      <c r="X22" s="3">
        <v>1</v>
      </c>
      <c r="Y22" s="3">
        <v>0</v>
      </c>
      <c r="Z22" s="3">
        <v>1</v>
      </c>
      <c r="AA22" s="3">
        <v>1</v>
      </c>
      <c r="AB22" s="3">
        <f t="shared" ref="AB22:AB25" si="9">SUM(E22:K22,M22:S22,U22:AA22)</f>
        <v>17</v>
      </c>
      <c r="AE22" s="9"/>
      <c r="AF22" s="7"/>
    </row>
    <row r="23" spans="1:34" hidden="1">
      <c r="A23" s="23" t="s">
        <v>38</v>
      </c>
      <c r="E23" s="3">
        <v>0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0</v>
      </c>
      <c r="L23" s="3" t="s">
        <v>35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0</v>
      </c>
      <c r="U23" s="8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0</v>
      </c>
      <c r="AB23" s="3">
        <f t="shared" si="9"/>
        <v>17</v>
      </c>
      <c r="AE23" s="9"/>
    </row>
    <row r="24" spans="1:34" hidden="1">
      <c r="A24" s="23" t="s">
        <v>39</v>
      </c>
      <c r="E24" s="3">
        <v>0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0</v>
      </c>
      <c r="L24" s="3" t="s">
        <v>35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0</v>
      </c>
      <c r="U24" s="8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0</v>
      </c>
      <c r="AB24" s="3">
        <f t="shared" si="9"/>
        <v>17</v>
      </c>
      <c r="AF24" s="14"/>
      <c r="AG24" s="11"/>
      <c r="AH24" s="10"/>
    </row>
    <row r="25" spans="1:34" hidden="1">
      <c r="A25" s="23" t="s">
        <v>36</v>
      </c>
      <c r="E25" s="3">
        <v>0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0</v>
      </c>
      <c r="L25" s="3" t="s">
        <v>35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U25" s="8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0</v>
      </c>
      <c r="AB25" s="3">
        <f t="shared" si="9"/>
        <v>18</v>
      </c>
      <c r="AF25" s="15"/>
      <c r="AG25" s="12"/>
    </row>
    <row r="26" spans="1:34" hidden="1">
      <c r="V26" s="3"/>
      <c r="AF26" s="15"/>
      <c r="AG26" s="12"/>
    </row>
    <row r="27" spans="1:34" hidden="1">
      <c r="V27" s="3"/>
      <c r="AF27" s="15"/>
      <c r="AG27" s="12"/>
    </row>
    <row r="28" spans="1:34" hidden="1">
      <c r="V28" s="3"/>
      <c r="AF28" s="15"/>
      <c r="AG28" s="12"/>
    </row>
    <row r="30" spans="1:34" ht="19.5" hidden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129"/>
      <c r="T30" s="43"/>
      <c r="U30" s="43"/>
      <c r="V30" s="43"/>
      <c r="W30" s="43"/>
      <c r="X30" s="43"/>
      <c r="Y30" s="43"/>
      <c r="Z30" s="43"/>
      <c r="AA30" s="116"/>
      <c r="AB30" s="43"/>
      <c r="AC30" s="43"/>
      <c r="AD30" s="43"/>
      <c r="AE30" s="43"/>
      <c r="AF30" s="43"/>
      <c r="AG30" s="43"/>
    </row>
    <row r="31" spans="1:34" ht="19.5" hidden="1">
      <c r="A31" s="263" t="s">
        <v>67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16"/>
      <c r="AG31" s="11"/>
    </row>
    <row r="32" spans="1:34" hidden="1">
      <c r="T32" s="45"/>
      <c r="AF32" s="16"/>
    </row>
    <row r="33" spans="1:33" ht="17.25" thickBot="1"/>
    <row r="34" spans="1:33" ht="20.25" thickTop="1">
      <c r="A34" s="170" t="s">
        <v>121</v>
      </c>
      <c r="B34" s="147"/>
      <c r="C34" s="147"/>
      <c r="D34" s="148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80"/>
      <c r="V34" s="181"/>
      <c r="W34" s="179"/>
      <c r="X34" s="179"/>
      <c r="Y34" s="179"/>
      <c r="Z34" s="179"/>
      <c r="AA34" s="179"/>
      <c r="AB34" s="182"/>
    </row>
    <row r="35" spans="1:33">
      <c r="A35" s="183"/>
      <c r="B35" s="24"/>
      <c r="C35" s="283" t="s">
        <v>130</v>
      </c>
      <c r="D35" s="283"/>
      <c r="E35" s="283"/>
      <c r="F35" s="283"/>
      <c r="G35" s="144"/>
      <c r="H35" s="144"/>
      <c r="I35" s="144"/>
      <c r="J35" s="24"/>
      <c r="K35" s="225" t="s">
        <v>227</v>
      </c>
      <c r="L35" s="225"/>
      <c r="M35" s="223"/>
      <c r="N35" s="239" t="s">
        <v>226</v>
      </c>
      <c r="O35" s="239"/>
      <c r="P35" s="239"/>
      <c r="Q35" s="239"/>
      <c r="R35" s="239" t="s">
        <v>148</v>
      </c>
      <c r="S35" s="239"/>
      <c r="T35" s="239"/>
      <c r="U35" s="239"/>
      <c r="V35" s="24" t="s">
        <v>194</v>
      </c>
      <c r="W35" s="144">
        <v>3</v>
      </c>
      <c r="X35" s="144"/>
      <c r="Y35" s="144"/>
      <c r="Z35" s="144"/>
      <c r="AA35" s="144"/>
      <c r="AB35" s="166"/>
    </row>
    <row r="36" spans="1:33">
      <c r="A36" s="183"/>
      <c r="B36" s="24"/>
      <c r="C36" s="283" t="s">
        <v>131</v>
      </c>
      <c r="D36" s="283"/>
      <c r="E36" s="283"/>
      <c r="F36" s="283"/>
      <c r="G36" s="144"/>
      <c r="H36" s="144"/>
      <c r="I36" s="144"/>
      <c r="J36" s="144"/>
      <c r="K36" s="286" t="s">
        <v>147</v>
      </c>
      <c r="L36" s="286"/>
      <c r="M36" s="286"/>
      <c r="N36" s="239" t="s">
        <v>224</v>
      </c>
      <c r="O36" s="239"/>
      <c r="P36" s="239"/>
      <c r="Q36" s="239"/>
      <c r="R36" s="239" t="s">
        <v>148</v>
      </c>
      <c r="S36" s="239"/>
      <c r="T36" s="239"/>
      <c r="U36" s="239"/>
      <c r="V36" s="24" t="s">
        <v>194</v>
      </c>
      <c r="W36" s="230">
        <v>3</v>
      </c>
      <c r="X36" s="144"/>
      <c r="Y36" s="144"/>
      <c r="Z36" s="144"/>
      <c r="AA36" s="144"/>
      <c r="AB36" s="166"/>
    </row>
    <row r="37" spans="1:33">
      <c r="A37" s="183"/>
      <c r="B37" s="24"/>
      <c r="C37" s="283" t="s">
        <v>132</v>
      </c>
      <c r="D37" s="283"/>
      <c r="E37" s="283"/>
      <c r="F37" s="283"/>
      <c r="G37" s="144"/>
      <c r="H37" s="144"/>
      <c r="I37" s="144"/>
      <c r="J37" s="144"/>
      <c r="K37" s="286" t="s">
        <v>147</v>
      </c>
      <c r="L37" s="286"/>
      <c r="M37" s="286"/>
      <c r="N37" s="239" t="s">
        <v>225</v>
      </c>
      <c r="O37" s="239"/>
      <c r="P37" s="239"/>
      <c r="Q37" s="239"/>
      <c r="R37" s="239" t="s">
        <v>148</v>
      </c>
      <c r="S37" s="239"/>
      <c r="T37" s="239"/>
      <c r="U37" s="239"/>
      <c r="V37" s="24" t="s">
        <v>194</v>
      </c>
      <c r="W37" s="230">
        <v>3</v>
      </c>
      <c r="X37" s="144"/>
      <c r="Y37" s="144"/>
      <c r="Z37" s="144"/>
      <c r="AA37" s="144"/>
      <c r="AB37" s="166"/>
    </row>
    <row r="38" spans="1:33">
      <c r="A38" s="183"/>
      <c r="B38" s="186"/>
      <c r="C38" s="283" t="s">
        <v>153</v>
      </c>
      <c r="D38" s="283"/>
      <c r="E38" s="283"/>
      <c r="F38" s="283"/>
      <c r="G38" s="187"/>
      <c r="H38" s="187"/>
      <c r="I38" s="187"/>
      <c r="J38" s="187"/>
      <c r="K38" s="224" t="s">
        <v>197</v>
      </c>
      <c r="L38" s="224"/>
      <c r="M38" s="21"/>
      <c r="N38" s="239" t="s">
        <v>225</v>
      </c>
      <c r="O38" s="239"/>
      <c r="P38" s="239"/>
      <c r="Q38" s="239"/>
      <c r="R38" s="239" t="s">
        <v>148</v>
      </c>
      <c r="S38" s="239"/>
      <c r="T38" s="239"/>
      <c r="U38" s="239"/>
      <c r="V38" s="211" t="s">
        <v>194</v>
      </c>
      <c r="W38" s="230">
        <v>2</v>
      </c>
      <c r="X38" s="187"/>
      <c r="Y38" s="187"/>
      <c r="Z38" s="187"/>
      <c r="AA38" s="187"/>
      <c r="AB38" s="166"/>
      <c r="AF38" s="232"/>
    </row>
    <row r="39" spans="1:33">
      <c r="A39" s="183"/>
      <c r="B39" s="24"/>
      <c r="C39" s="283" t="s">
        <v>133</v>
      </c>
      <c r="D39" s="283"/>
      <c r="E39" s="283"/>
      <c r="F39" s="283"/>
      <c r="G39" s="144"/>
      <c r="H39" s="144"/>
      <c r="I39" s="144"/>
      <c r="J39" s="144"/>
      <c r="K39" s="286" t="s">
        <v>147</v>
      </c>
      <c r="L39" s="286"/>
      <c r="M39" s="286"/>
      <c r="N39" s="239" t="s">
        <v>225</v>
      </c>
      <c r="O39" s="239"/>
      <c r="P39" s="239"/>
      <c r="Q39" s="239"/>
      <c r="R39" s="239" t="s">
        <v>148</v>
      </c>
      <c r="S39" s="239"/>
      <c r="T39" s="239"/>
      <c r="U39" s="239"/>
      <c r="V39" s="24" t="s">
        <v>194</v>
      </c>
      <c r="W39" s="230">
        <v>3</v>
      </c>
      <c r="X39" s="144"/>
      <c r="Y39" s="144"/>
      <c r="Z39" s="144"/>
      <c r="AA39" s="144"/>
      <c r="AB39" s="166"/>
    </row>
    <row r="40" spans="1:33">
      <c r="A40" s="183"/>
      <c r="B40" s="24"/>
      <c r="C40" s="283" t="s">
        <v>134</v>
      </c>
      <c r="D40" s="283"/>
      <c r="E40" s="283"/>
      <c r="F40" s="283"/>
      <c r="G40" s="144"/>
      <c r="H40" s="144"/>
      <c r="I40" s="144"/>
      <c r="J40" s="144"/>
      <c r="K40" s="286" t="s">
        <v>147</v>
      </c>
      <c r="L40" s="286"/>
      <c r="M40" s="286"/>
      <c r="N40" s="239" t="s">
        <v>224</v>
      </c>
      <c r="O40" s="239"/>
      <c r="P40" s="239"/>
      <c r="Q40" s="239"/>
      <c r="R40" s="239" t="s">
        <v>148</v>
      </c>
      <c r="S40" s="239"/>
      <c r="T40" s="239"/>
      <c r="U40" s="239"/>
      <c r="V40" s="24" t="s">
        <v>194</v>
      </c>
      <c r="W40" s="230">
        <v>3</v>
      </c>
      <c r="X40" s="144"/>
      <c r="Y40" s="144"/>
      <c r="Z40" s="144"/>
      <c r="AA40" s="144"/>
      <c r="AB40" s="166"/>
    </row>
    <row r="41" spans="1:33" ht="17.25" thickBot="1">
      <c r="A41" s="184"/>
      <c r="B41" s="159"/>
      <c r="C41" s="284" t="s">
        <v>135</v>
      </c>
      <c r="D41" s="284"/>
      <c r="E41" s="284"/>
      <c r="F41" s="284"/>
      <c r="G41" s="158"/>
      <c r="H41" s="158"/>
      <c r="I41" s="158"/>
      <c r="J41" s="158"/>
      <c r="K41" s="287" t="s">
        <v>147</v>
      </c>
      <c r="L41" s="287"/>
      <c r="M41" s="287"/>
      <c r="N41" s="285" t="s">
        <v>224</v>
      </c>
      <c r="O41" s="285"/>
      <c r="P41" s="285"/>
      <c r="Q41" s="239"/>
      <c r="R41" s="239" t="s">
        <v>148</v>
      </c>
      <c r="S41" s="239"/>
      <c r="T41" s="239"/>
      <c r="U41" s="239"/>
      <c r="V41" s="229" t="s">
        <v>194</v>
      </c>
      <c r="W41" s="228">
        <v>3</v>
      </c>
      <c r="X41" s="228"/>
      <c r="Y41" s="158"/>
      <c r="Z41" s="158"/>
      <c r="AA41" s="158"/>
      <c r="AB41" s="168"/>
      <c r="AF41" s="232"/>
    </row>
    <row r="42" spans="1:33" ht="17.25" thickTop="1">
      <c r="Q42" s="149"/>
      <c r="R42" s="149"/>
      <c r="S42" s="149"/>
      <c r="T42" s="149"/>
      <c r="U42" s="150"/>
    </row>
    <row r="43" spans="1:33" ht="19.5">
      <c r="A43" s="263" t="s">
        <v>84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14"/>
      <c r="AG43" s="11"/>
    </row>
  </sheetData>
  <mergeCells count="36">
    <mergeCell ref="R41:U41"/>
    <mergeCell ref="R35:U35"/>
    <mergeCell ref="R36:U36"/>
    <mergeCell ref="R37:U37"/>
    <mergeCell ref="R39:U39"/>
    <mergeCell ref="R40:U40"/>
    <mergeCell ref="R38:U38"/>
    <mergeCell ref="N41:Q41"/>
    <mergeCell ref="C38:F38"/>
    <mergeCell ref="N38:Q38"/>
    <mergeCell ref="K37:M37"/>
    <mergeCell ref="K36:M36"/>
    <mergeCell ref="K39:M39"/>
    <mergeCell ref="K40:M40"/>
    <mergeCell ref="K41:M41"/>
    <mergeCell ref="N35:Q35"/>
    <mergeCell ref="N36:Q36"/>
    <mergeCell ref="N37:Q37"/>
    <mergeCell ref="N39:Q39"/>
    <mergeCell ref="N40:Q40"/>
    <mergeCell ref="A1:AE1"/>
    <mergeCell ref="A17:B17"/>
    <mergeCell ref="A3:A5"/>
    <mergeCell ref="A6:A8"/>
    <mergeCell ref="A43:AE43"/>
    <mergeCell ref="A9:A10"/>
    <mergeCell ref="A11:A12"/>
    <mergeCell ref="A13:A14"/>
    <mergeCell ref="A15:A16"/>
    <mergeCell ref="A31:AE31"/>
    <mergeCell ref="C35:F35"/>
    <mergeCell ref="C36:F36"/>
    <mergeCell ref="C37:F37"/>
    <mergeCell ref="C39:F39"/>
    <mergeCell ref="C40:F40"/>
    <mergeCell ref="C41:F41"/>
  </mergeCells>
  <phoneticPr fontId="1" type="noConversion"/>
  <printOptions horizontalCentered="1"/>
  <pageMargins left="0" right="0" top="0.39370078740157483" bottom="0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108上 (工)</vt:lpstr>
      <vt:lpstr>108上 (商)</vt:lpstr>
      <vt:lpstr>108上 (設)</vt:lpstr>
    </vt:vector>
  </TitlesOfParts>
  <Company>cj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謝正國</dc:creator>
  <cp:lastModifiedBy>cjshs2243</cp:lastModifiedBy>
  <cp:lastPrinted>2019-11-29T01:44:48Z</cp:lastPrinted>
  <dcterms:created xsi:type="dcterms:W3CDTF">2010-09-14T10:45:20Z</dcterms:created>
  <dcterms:modified xsi:type="dcterms:W3CDTF">2020-01-22T06:23:39Z</dcterms:modified>
</cp:coreProperties>
</file>