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840" yWindow="-45" windowWidth="15480" windowHeight="8505"/>
  </bookViews>
  <sheets>
    <sheet name="107上 (工)" sheetId="8" r:id="rId1"/>
    <sheet name="107上 (商)" sheetId="9" r:id="rId2"/>
    <sheet name="107上 (設)" sheetId="10" r:id="rId3"/>
  </sheets>
  <definedNames>
    <definedName name="_xlnm._FilterDatabase" localSheetId="0" hidden="1">'107上 (工)'!$A$2:$AI$43</definedName>
    <definedName name="_xlnm._FilterDatabase" localSheetId="2" hidden="1">'107上 (設)'!$A$2:$AH$25</definedName>
  </definedNames>
  <calcPr calcId="181029"/>
</workbook>
</file>

<file path=xl/calcChain.xml><?xml version="1.0" encoding="utf-8"?>
<calcChain xmlns="http://schemas.openxmlformats.org/spreadsheetml/2006/main">
  <c r="U17" i="10"/>
  <c r="AA13" i="9"/>
  <c r="AB30" i="8" l="1"/>
  <c r="AB39"/>
  <c r="AB36"/>
  <c r="AB35"/>
  <c r="AB21" l="1"/>
  <c r="AB16"/>
  <c r="AB26"/>
  <c r="AB15"/>
  <c r="AB25"/>
  <c r="AB24"/>
  <c r="AB13"/>
  <c r="AB10"/>
  <c r="S43" l="1"/>
  <c r="AB33"/>
  <c r="AB34"/>
  <c r="T33"/>
  <c r="T34"/>
  <c r="T35"/>
  <c r="T36"/>
  <c r="L35"/>
  <c r="AC35" s="1"/>
  <c r="AE35" s="1"/>
  <c r="L36"/>
  <c r="L37"/>
  <c r="L38"/>
  <c r="L39"/>
  <c r="L40"/>
  <c r="L41"/>
  <c r="L42"/>
  <c r="L33"/>
  <c r="AC33" s="1"/>
  <c r="AE33" s="1"/>
  <c r="L34"/>
  <c r="AC34" s="1"/>
  <c r="AE34" s="1"/>
  <c r="AB19"/>
  <c r="AB20"/>
  <c r="AB22"/>
  <c r="AB23"/>
  <c r="T24"/>
  <c r="T25"/>
  <c r="T26"/>
  <c r="T19"/>
  <c r="T20"/>
  <c r="L17"/>
  <c r="L18"/>
  <c r="L19"/>
  <c r="L20"/>
  <c r="AC20" s="1"/>
  <c r="AE20" s="1"/>
  <c r="L21"/>
  <c r="L24"/>
  <c r="AC24" s="1"/>
  <c r="AE24" s="1"/>
  <c r="L25"/>
  <c r="AC25" s="1"/>
  <c r="AE25" s="1"/>
  <c r="AB52"/>
  <c r="AB53"/>
  <c r="AB54"/>
  <c r="AB55"/>
  <c r="AB51"/>
  <c r="AB22" i="9"/>
  <c r="AB23"/>
  <c r="AB24"/>
  <c r="AB25"/>
  <c r="AB21"/>
  <c r="AB22" i="10"/>
  <c r="AB23"/>
  <c r="AB24"/>
  <c r="AB25"/>
  <c r="AB21"/>
  <c r="AB5" i="9"/>
  <c r="AB6"/>
  <c r="AB7"/>
  <c r="AB8"/>
  <c r="AB9"/>
  <c r="AB10"/>
  <c r="AB11"/>
  <c r="T4"/>
  <c r="T5"/>
  <c r="T6"/>
  <c r="T7"/>
  <c r="T8"/>
  <c r="T9"/>
  <c r="T10"/>
  <c r="T11"/>
  <c r="T12"/>
  <c r="L4"/>
  <c r="L5"/>
  <c r="L6"/>
  <c r="L7"/>
  <c r="L8"/>
  <c r="L9"/>
  <c r="L10"/>
  <c r="L11"/>
  <c r="L4" i="10"/>
  <c r="L5"/>
  <c r="L6"/>
  <c r="L7"/>
  <c r="L8"/>
  <c r="AB4"/>
  <c r="AB5"/>
  <c r="AB6"/>
  <c r="AB7"/>
  <c r="AB8"/>
  <c r="AB9"/>
  <c r="AB10"/>
  <c r="AB11"/>
  <c r="AB12"/>
  <c r="AB13"/>
  <c r="AB14"/>
  <c r="AB15"/>
  <c r="AB16"/>
  <c r="T4"/>
  <c r="T5"/>
  <c r="T6"/>
  <c r="T7"/>
  <c r="T8"/>
  <c r="T9"/>
  <c r="T10"/>
  <c r="T11"/>
  <c r="T12"/>
  <c r="T13"/>
  <c r="T14"/>
  <c r="T15"/>
  <c r="T16"/>
  <c r="L11"/>
  <c r="L12"/>
  <c r="L13"/>
  <c r="L14"/>
  <c r="L15"/>
  <c r="L16"/>
  <c r="F17"/>
  <c r="AC8" i="9" l="1"/>
  <c r="AE8" s="1"/>
  <c r="AC19" i="8"/>
  <c r="AE19" s="1"/>
  <c r="AC10" i="9"/>
  <c r="AE10" s="1"/>
  <c r="AC11"/>
  <c r="AE11" s="1"/>
  <c r="AC9"/>
  <c r="AE9" s="1"/>
  <c r="AC14" i="10"/>
  <c r="AC36" i="8"/>
  <c r="AE36" s="1"/>
  <c r="AC16" i="10"/>
  <c r="AC12"/>
  <c r="AC8"/>
  <c r="AC15"/>
  <c r="AC13"/>
  <c r="AC11"/>
  <c r="AC5"/>
  <c r="AB38" i="8" l="1"/>
  <c r="T38"/>
  <c r="AC38" l="1"/>
  <c r="AE38" s="1"/>
  <c r="AB28"/>
  <c r="AB37" l="1"/>
  <c r="AB42"/>
  <c r="AB41"/>
  <c r="AB3"/>
  <c r="AB6"/>
  <c r="AB27"/>
  <c r="AA17" i="10" l="1"/>
  <c r="Y17" l="1"/>
  <c r="AB3"/>
  <c r="AB3" i="9"/>
  <c r="AB4"/>
  <c r="F43" i="8" l="1"/>
  <c r="G43"/>
  <c r="H43"/>
  <c r="I43"/>
  <c r="J43"/>
  <c r="K43"/>
  <c r="M43"/>
  <c r="N43"/>
  <c r="O43"/>
  <c r="P43"/>
  <c r="Q43"/>
  <c r="R43"/>
  <c r="U43"/>
  <c r="V43"/>
  <c r="W43"/>
  <c r="X43"/>
  <c r="Y43"/>
  <c r="Z43"/>
  <c r="E43"/>
  <c r="U13" i="9" l="1"/>
  <c r="V13"/>
  <c r="W13"/>
  <c r="X13"/>
  <c r="Y13"/>
  <c r="Z13"/>
  <c r="AB29" i="8" l="1"/>
  <c r="AB31"/>
  <c r="AB32"/>
  <c r="AB40"/>
  <c r="AB4"/>
  <c r="AB5"/>
  <c r="AB7"/>
  <c r="AB8"/>
  <c r="AB9"/>
  <c r="AB11"/>
  <c r="AB12"/>
  <c r="AB14"/>
  <c r="AB17"/>
  <c r="AB18"/>
  <c r="AB43" l="1"/>
  <c r="T32"/>
  <c r="L32"/>
  <c r="T15"/>
  <c r="T16"/>
  <c r="T17"/>
  <c r="T18"/>
  <c r="T21"/>
  <c r="AC21" s="1"/>
  <c r="AE21" s="1"/>
  <c r="T22"/>
  <c r="T23"/>
  <c r="T27"/>
  <c r="T28"/>
  <c r="T29"/>
  <c r="T30"/>
  <c r="T31"/>
  <c r="T37"/>
  <c r="T39"/>
  <c r="T40"/>
  <c r="T41"/>
  <c r="T42"/>
  <c r="T3"/>
  <c r="T4"/>
  <c r="T5"/>
  <c r="T6"/>
  <c r="T7"/>
  <c r="T8"/>
  <c r="T9"/>
  <c r="T10"/>
  <c r="T11"/>
  <c r="T12"/>
  <c r="T13"/>
  <c r="T14"/>
  <c r="L13"/>
  <c r="L14"/>
  <c r="L15"/>
  <c r="L16"/>
  <c r="L22"/>
  <c r="L23"/>
  <c r="L26"/>
  <c r="L27"/>
  <c r="L28"/>
  <c r="L29"/>
  <c r="L30"/>
  <c r="L31"/>
  <c r="L3"/>
  <c r="L4"/>
  <c r="L5"/>
  <c r="L6"/>
  <c r="L7"/>
  <c r="L8"/>
  <c r="L9"/>
  <c r="L10"/>
  <c r="L11"/>
  <c r="L12"/>
  <c r="T3" i="10"/>
  <c r="AC4"/>
  <c r="L3"/>
  <c r="AC6"/>
  <c r="AC7"/>
  <c r="L9"/>
  <c r="AC9" s="1"/>
  <c r="L10"/>
  <c r="AC10" s="1"/>
  <c r="AB13" i="9"/>
  <c r="N13"/>
  <c r="O13"/>
  <c r="P13"/>
  <c r="Q13"/>
  <c r="R13"/>
  <c r="M13"/>
  <c r="F13"/>
  <c r="G13"/>
  <c r="H13"/>
  <c r="I13"/>
  <c r="J13"/>
  <c r="K13"/>
  <c r="E13"/>
  <c r="AB12"/>
  <c r="L12"/>
  <c r="T3"/>
  <c r="L3"/>
  <c r="Z17" i="10"/>
  <c r="X17"/>
  <c r="W17"/>
  <c r="V17"/>
  <c r="R17"/>
  <c r="Q17"/>
  <c r="P17"/>
  <c r="O17"/>
  <c r="N17"/>
  <c r="M17"/>
  <c r="K17"/>
  <c r="J17"/>
  <c r="I17"/>
  <c r="H17"/>
  <c r="G17"/>
  <c r="E17"/>
  <c r="AC23" i="8" l="1"/>
  <c r="AE23" s="1"/>
  <c r="AC22"/>
  <c r="AE22" s="1"/>
  <c r="AC30"/>
  <c r="AE30" s="1"/>
  <c r="AC31"/>
  <c r="AE31" s="1"/>
  <c r="AC14"/>
  <c r="AE14" s="1"/>
  <c r="AC3" i="10"/>
  <c r="AC4" i="9"/>
  <c r="AE4" s="1"/>
  <c r="T43" i="8"/>
  <c r="L43"/>
  <c r="AC3" i="9"/>
  <c r="AE3" s="1"/>
  <c r="L13"/>
  <c r="AC12"/>
  <c r="AE12" s="1"/>
  <c r="AC6"/>
  <c r="AE6" s="1"/>
  <c r="AB17" i="10"/>
  <c r="AC9" i="8"/>
  <c r="AE9" s="1"/>
  <c r="AC7"/>
  <c r="AE7" s="1"/>
  <c r="AC41"/>
  <c r="AE41" s="1"/>
  <c r="AC39"/>
  <c r="AE39" s="1"/>
  <c r="AC32"/>
  <c r="AE32" s="1"/>
  <c r="AC6"/>
  <c r="AE6" s="1"/>
  <c r="AC42"/>
  <c r="AE42" s="1"/>
  <c r="AC29"/>
  <c r="AE29" s="1"/>
  <c r="AC28"/>
  <c r="AE28" s="1"/>
  <c r="AC17"/>
  <c r="AE17" s="1"/>
  <c r="AC37"/>
  <c r="AE37" s="1"/>
  <c r="AC40"/>
  <c r="AE40" s="1"/>
  <c r="T17" i="10"/>
  <c r="L17"/>
  <c r="AC7" i="9"/>
  <c r="AE7" s="1"/>
  <c r="AC5"/>
  <c r="AE5" s="1"/>
  <c r="T13"/>
  <c r="AC5" i="8"/>
  <c r="AE5" s="1"/>
  <c r="AC15"/>
  <c r="AE15" s="1"/>
  <c r="AC13"/>
  <c r="AE13" s="1"/>
  <c r="AC18"/>
  <c r="AE18" s="1"/>
  <c r="AC16"/>
  <c r="AE16" s="1"/>
  <c r="AC10"/>
  <c r="AE10" s="1"/>
  <c r="AC26"/>
  <c r="AE26" s="1"/>
  <c r="AC27"/>
  <c r="AE27" s="1"/>
  <c r="AC3"/>
  <c r="AE3" s="1"/>
  <c r="AC8"/>
  <c r="AE8" s="1"/>
  <c r="AC4"/>
  <c r="AE4" s="1"/>
  <c r="AC11"/>
  <c r="AE11" s="1"/>
  <c r="AC12"/>
  <c r="AE12" s="1"/>
  <c r="AC17" i="10" l="1"/>
</calcChain>
</file>

<file path=xl/sharedStrings.xml><?xml version="1.0" encoding="utf-8"?>
<sst xmlns="http://schemas.openxmlformats.org/spreadsheetml/2006/main" count="702" uniqueCount="246">
  <si>
    <t>觀光二忠</t>
  </si>
  <si>
    <t>觀光二孝</t>
  </si>
  <si>
    <t>美工二忠</t>
  </si>
  <si>
    <t>美工二孝</t>
  </si>
  <si>
    <t>廣設二忠</t>
  </si>
  <si>
    <t>電二忠</t>
  </si>
  <si>
    <t>電二孝</t>
  </si>
  <si>
    <t>觀光一忠</t>
  </si>
  <si>
    <t>觀光一孝</t>
  </si>
  <si>
    <t>觀光一仁</t>
  </si>
  <si>
    <t>資一忠</t>
  </si>
  <si>
    <t>資一孝</t>
  </si>
  <si>
    <t>電一忠</t>
  </si>
  <si>
    <t>電一孝</t>
  </si>
  <si>
    <t>班級</t>
    <phoneticPr fontId="1" type="noConversion"/>
  </si>
  <si>
    <t>繳交率</t>
    <phoneticPr fontId="1" type="noConversion"/>
  </si>
  <si>
    <t>總計</t>
    <phoneticPr fontId="1" type="noConversion"/>
  </si>
  <si>
    <t>總繳交次數</t>
    <phoneticPr fontId="1" type="noConversion"/>
  </si>
  <si>
    <t>觀光二仁</t>
    <phoneticPr fontId="1" type="noConversion"/>
  </si>
  <si>
    <t>第12週</t>
    <phoneticPr fontId="1" type="noConversion"/>
  </si>
  <si>
    <t>第19週</t>
  </si>
  <si>
    <t>第20週</t>
  </si>
  <si>
    <t>第15週</t>
    <phoneticPr fontId="1" type="noConversion"/>
  </si>
  <si>
    <t>第16週</t>
    <phoneticPr fontId="1" type="noConversion"/>
  </si>
  <si>
    <t>第17週</t>
    <phoneticPr fontId="1" type="noConversion"/>
  </si>
  <si>
    <t>第18週</t>
    <phoneticPr fontId="1" type="noConversion"/>
  </si>
  <si>
    <t>第10週</t>
    <phoneticPr fontId="1" type="noConversion"/>
  </si>
  <si>
    <t>第11週</t>
    <phoneticPr fontId="1" type="noConversion"/>
  </si>
  <si>
    <t>第13週</t>
    <phoneticPr fontId="1" type="noConversion"/>
  </si>
  <si>
    <t>第14週</t>
    <phoneticPr fontId="1" type="noConversion"/>
  </si>
  <si>
    <t>日期</t>
    <phoneticPr fontId="1" type="noConversion"/>
  </si>
  <si>
    <t>節/節</t>
    <phoneticPr fontId="1" type="noConversion"/>
  </si>
  <si>
    <t>4/4</t>
    <phoneticPr fontId="1" type="noConversion"/>
  </si>
  <si>
    <t>班級</t>
    <phoneticPr fontId="1" type="noConversion"/>
  </si>
  <si>
    <t>日期</t>
    <phoneticPr fontId="1" type="noConversion"/>
  </si>
  <si>
    <t>節/節</t>
    <phoneticPr fontId="1" type="noConversion"/>
  </si>
  <si>
    <t>3/3</t>
    <phoneticPr fontId="1" type="noConversion"/>
  </si>
  <si>
    <t xml:space="preserve"> </t>
    <phoneticPr fontId="1" type="noConversion"/>
  </si>
  <si>
    <t>五</t>
    <phoneticPr fontId="1" type="noConversion"/>
  </si>
  <si>
    <t>二</t>
    <phoneticPr fontId="1" type="noConversion"/>
  </si>
  <si>
    <t>三</t>
    <phoneticPr fontId="1" type="noConversion"/>
  </si>
  <si>
    <t>2/2</t>
    <phoneticPr fontId="1" type="noConversion"/>
  </si>
  <si>
    <t>四</t>
    <phoneticPr fontId="1" type="noConversion"/>
  </si>
  <si>
    <t>一</t>
    <phoneticPr fontId="1" type="noConversion"/>
  </si>
  <si>
    <t>班級</t>
    <phoneticPr fontId="1" type="noConversion"/>
  </si>
  <si>
    <t>日期</t>
    <phoneticPr fontId="1" type="noConversion"/>
  </si>
  <si>
    <t>節/節</t>
    <phoneticPr fontId="1" type="noConversion"/>
  </si>
  <si>
    <t>第10週</t>
    <phoneticPr fontId="1" type="noConversion"/>
  </si>
  <si>
    <t>第11週</t>
    <phoneticPr fontId="1" type="noConversion"/>
  </si>
  <si>
    <t>第12週</t>
    <phoneticPr fontId="1" type="noConversion"/>
  </si>
  <si>
    <t>第13週</t>
    <phoneticPr fontId="1" type="noConversion"/>
  </si>
  <si>
    <t>第15週</t>
    <phoneticPr fontId="1" type="noConversion"/>
  </si>
  <si>
    <t>第16週</t>
    <phoneticPr fontId="1" type="noConversion"/>
  </si>
  <si>
    <t>第17週</t>
    <phoneticPr fontId="1" type="noConversion"/>
  </si>
  <si>
    <t>第18週</t>
    <phoneticPr fontId="1" type="noConversion"/>
  </si>
  <si>
    <t>多媒二忠</t>
    <phoneticPr fontId="1" type="noConversion"/>
  </si>
  <si>
    <t>總繳交次數</t>
    <phoneticPr fontId="1" type="noConversion"/>
  </si>
  <si>
    <t>第14週抽查</t>
    <phoneticPr fontId="1" type="noConversion"/>
  </si>
  <si>
    <t>第21週抽查</t>
    <phoneticPr fontId="1" type="noConversion"/>
  </si>
  <si>
    <t>第14週抽查</t>
    <phoneticPr fontId="1" type="noConversion"/>
  </si>
  <si>
    <t>實習課程</t>
    <phoneticPr fontId="1" type="noConversion"/>
  </si>
  <si>
    <t>2.專題製作</t>
    <phoneticPr fontId="1" type="noConversion"/>
  </si>
  <si>
    <t>1.專題與可程式控制</t>
    <phoneticPr fontId="1" type="noConversion"/>
  </si>
  <si>
    <t>1.基電+配線實習</t>
    <phoneticPr fontId="1" type="noConversion"/>
  </si>
  <si>
    <t>1.中西式點心</t>
    <phoneticPr fontId="1" type="noConversion"/>
  </si>
  <si>
    <t>1.中西式點心</t>
    <phoneticPr fontId="1" type="noConversion"/>
  </si>
  <si>
    <t>觀光二愛</t>
    <phoneticPr fontId="1" type="noConversion"/>
  </si>
  <si>
    <t>資三忠</t>
    <phoneticPr fontId="1" type="noConversion"/>
  </si>
  <si>
    <t>資三孝</t>
    <phoneticPr fontId="1" type="noConversion"/>
  </si>
  <si>
    <t>資三仁</t>
    <phoneticPr fontId="1" type="noConversion"/>
  </si>
  <si>
    <t>資二忠</t>
    <phoneticPr fontId="1" type="noConversion"/>
  </si>
  <si>
    <t>資二孝</t>
    <phoneticPr fontId="1" type="noConversion"/>
  </si>
  <si>
    <t>機電一忠</t>
    <phoneticPr fontId="1" type="noConversion"/>
  </si>
  <si>
    <t>實習課程        (任課老師)</t>
    <phoneticPr fontId="1" type="noConversion"/>
  </si>
  <si>
    <t xml:space="preserve">             實習組長：                實習主任：                       校長：</t>
    <phoneticPr fontId="1" type="noConversion"/>
  </si>
  <si>
    <t>1.數位攝影與印刷</t>
    <phoneticPr fontId="1" type="noConversion"/>
  </si>
  <si>
    <t>六</t>
    <phoneticPr fontId="1" type="noConversion"/>
  </si>
  <si>
    <t>6/6</t>
    <phoneticPr fontId="1" type="noConversion"/>
  </si>
  <si>
    <t>3/3</t>
    <phoneticPr fontId="1" type="noConversion"/>
  </si>
  <si>
    <t>2/2</t>
    <phoneticPr fontId="1" type="noConversion"/>
  </si>
  <si>
    <t>4/4</t>
    <phoneticPr fontId="1" type="noConversion"/>
  </si>
  <si>
    <t>3/3</t>
    <phoneticPr fontId="1" type="noConversion"/>
  </si>
  <si>
    <t>1.電子實習</t>
    <phoneticPr fontId="1" type="noConversion"/>
  </si>
  <si>
    <t>2/2</t>
    <phoneticPr fontId="1" type="noConversion"/>
  </si>
  <si>
    <t>6/6</t>
    <phoneticPr fontId="1" type="noConversion"/>
  </si>
  <si>
    <t>機電三忠</t>
    <phoneticPr fontId="1" type="noConversion"/>
  </si>
  <si>
    <t>3/3</t>
    <phoneticPr fontId="1" type="noConversion"/>
  </si>
  <si>
    <t>1.微電腦控制</t>
    <phoneticPr fontId="1" type="noConversion"/>
  </si>
  <si>
    <t>機電二忠</t>
    <phoneticPr fontId="1" type="noConversion"/>
  </si>
  <si>
    <t>4.電腦繪圖</t>
    <phoneticPr fontId="1" type="noConversion"/>
  </si>
  <si>
    <t>第１週</t>
    <phoneticPr fontId="1" type="noConversion"/>
  </si>
  <si>
    <t>第２週</t>
    <phoneticPr fontId="1" type="noConversion"/>
  </si>
  <si>
    <t>第３週</t>
    <phoneticPr fontId="1" type="noConversion"/>
  </si>
  <si>
    <t>第４週</t>
    <phoneticPr fontId="1" type="noConversion"/>
  </si>
  <si>
    <t>第５週</t>
    <phoneticPr fontId="1" type="noConversion"/>
  </si>
  <si>
    <t>第６週</t>
    <phoneticPr fontId="1" type="noConversion"/>
  </si>
  <si>
    <t>第７週</t>
    <phoneticPr fontId="1" type="noConversion"/>
  </si>
  <si>
    <t>第７週抽查</t>
    <phoneticPr fontId="1" type="noConversion"/>
  </si>
  <si>
    <t>第８週</t>
    <phoneticPr fontId="1" type="noConversion"/>
  </si>
  <si>
    <t>第９週</t>
    <phoneticPr fontId="1" type="noConversion"/>
  </si>
  <si>
    <t>第21週</t>
    <phoneticPr fontId="1" type="noConversion"/>
  </si>
  <si>
    <t>第21週</t>
    <phoneticPr fontId="1" type="noConversion"/>
  </si>
  <si>
    <t>C.工安檢核表繳交率：由江小姐統一處理</t>
    <phoneticPr fontId="1" type="noConversion"/>
  </si>
  <si>
    <t>C.工安檢核表繳交率：由江小姐統一處理</t>
    <phoneticPr fontId="1" type="noConversion"/>
  </si>
  <si>
    <t>第21週</t>
    <phoneticPr fontId="1" type="noConversion"/>
  </si>
  <si>
    <t>準備</t>
    <phoneticPr fontId="1" type="noConversion"/>
  </si>
  <si>
    <t>準</t>
  </si>
  <si>
    <t>3/3</t>
  </si>
  <si>
    <t>1.配線實務實習</t>
    <phoneticPr fontId="1" type="noConversion"/>
  </si>
  <si>
    <t>3.機械製圖實習</t>
  </si>
  <si>
    <t>3.3D電腦繪圖</t>
    <phoneticPr fontId="1" type="noConversion"/>
  </si>
  <si>
    <t>2.機械加工實習</t>
    <phoneticPr fontId="1" type="noConversion"/>
  </si>
  <si>
    <t>1.機電整合實習</t>
    <phoneticPr fontId="1" type="noConversion"/>
  </si>
  <si>
    <t>3/3</t>
    <phoneticPr fontId="1" type="noConversion"/>
  </si>
  <si>
    <t>2/2</t>
  </si>
  <si>
    <t>2/2</t>
    <phoneticPr fontId="1" type="noConversion"/>
  </si>
  <si>
    <t>1.基電+配線實習</t>
    <phoneticPr fontId="1" type="noConversion"/>
  </si>
  <si>
    <t>2.微處理機實習</t>
  </si>
  <si>
    <t>2.微處理機實習</t>
    <phoneticPr fontId="1" type="noConversion"/>
  </si>
  <si>
    <t>1.電子實習</t>
  </si>
  <si>
    <t>1.電子實習</t>
    <phoneticPr fontId="1" type="noConversion"/>
  </si>
  <si>
    <t>3.電工機械實習</t>
  </si>
  <si>
    <t>3.電工機械實習</t>
    <phoneticPr fontId="1" type="noConversion"/>
  </si>
  <si>
    <t>4.機電整合實習</t>
  </si>
  <si>
    <t>4.機電整合實習</t>
    <phoneticPr fontId="1" type="noConversion"/>
  </si>
  <si>
    <t>段考</t>
  </si>
  <si>
    <t>二</t>
    <phoneticPr fontId="1" type="noConversion"/>
  </si>
  <si>
    <t>段考</t>
    <phoneticPr fontId="1" type="noConversion"/>
  </si>
  <si>
    <t>1.數位攝影與印刷</t>
  </si>
  <si>
    <t>2.圖文複製實習</t>
  </si>
  <si>
    <t>2.圖文複製實習</t>
    <phoneticPr fontId="1" type="noConversion"/>
  </si>
  <si>
    <t>一</t>
    <phoneticPr fontId="1" type="noConversion"/>
  </si>
  <si>
    <t>廣設二孝</t>
    <phoneticPr fontId="1" type="noConversion"/>
  </si>
  <si>
    <t>三</t>
    <phoneticPr fontId="1" type="noConversion"/>
  </si>
  <si>
    <t>放假</t>
  </si>
  <si>
    <t>放假</t>
    <phoneticPr fontId="1" type="noConversion"/>
  </si>
  <si>
    <t>四</t>
    <phoneticPr fontId="1" type="noConversion"/>
  </si>
  <si>
    <t>1.數位設計攝影</t>
  </si>
  <si>
    <t>1.數位設計攝影</t>
    <phoneticPr fontId="1" type="noConversion"/>
  </si>
  <si>
    <t>2.基礎樂理與數位音樂</t>
  </si>
  <si>
    <t>2.基礎樂理與數位音樂</t>
    <phoneticPr fontId="1" type="noConversion"/>
  </si>
  <si>
    <t>準備</t>
  </si>
  <si>
    <t>多媒二孝</t>
    <phoneticPr fontId="1" type="noConversion"/>
  </si>
  <si>
    <t>三</t>
    <phoneticPr fontId="1" type="noConversion"/>
  </si>
  <si>
    <t>1.設計攝影</t>
    <phoneticPr fontId="1" type="noConversion"/>
  </si>
  <si>
    <t>放假</t>
    <phoneticPr fontId="1" type="noConversion"/>
  </si>
  <si>
    <t>1.旅館客務實務</t>
    <phoneticPr fontId="1" type="noConversion"/>
  </si>
  <si>
    <t>2.吧檯實務</t>
    <phoneticPr fontId="1" type="noConversion"/>
  </si>
  <si>
    <t>5/5</t>
    <phoneticPr fontId="1" type="noConversion"/>
  </si>
  <si>
    <t>5/5</t>
    <phoneticPr fontId="1" type="noConversion"/>
  </si>
  <si>
    <t>一</t>
    <phoneticPr fontId="1" type="noConversion"/>
  </si>
  <si>
    <t>二</t>
    <phoneticPr fontId="1" type="noConversion"/>
  </si>
  <si>
    <t>5/5</t>
    <phoneticPr fontId="1" type="noConversion"/>
  </si>
  <si>
    <t xml:space="preserve"> </t>
  </si>
  <si>
    <t>1.基電實習+電腦裝修</t>
    <phoneticPr fontId="1" type="noConversion"/>
  </si>
  <si>
    <t>段考</t>
    <phoneticPr fontId="1" type="noConversion"/>
  </si>
  <si>
    <t>二</t>
    <phoneticPr fontId="1" type="noConversion"/>
  </si>
  <si>
    <t>2.數位邏輯實習</t>
    <phoneticPr fontId="1" type="noConversion"/>
  </si>
  <si>
    <t>2.數位邏輯實習</t>
    <phoneticPr fontId="1" type="noConversion"/>
  </si>
  <si>
    <t>電三忠</t>
    <phoneticPr fontId="1" type="noConversion"/>
  </si>
  <si>
    <t>1.介面技術實習</t>
    <phoneticPr fontId="1" type="noConversion"/>
  </si>
  <si>
    <t>三</t>
    <phoneticPr fontId="1" type="noConversion"/>
  </si>
  <si>
    <t>1.介面技術技術實習</t>
    <phoneticPr fontId="1" type="noConversion"/>
  </si>
  <si>
    <t>二</t>
    <phoneticPr fontId="1" type="noConversion"/>
  </si>
  <si>
    <t>1.介面技術技術實習</t>
    <phoneticPr fontId="1" type="noConversion"/>
  </si>
  <si>
    <t>一</t>
    <phoneticPr fontId="1" type="noConversion"/>
  </si>
  <si>
    <t>5.專題製作</t>
  </si>
  <si>
    <t>5.專題製作</t>
    <phoneticPr fontId="1" type="noConversion"/>
  </si>
  <si>
    <t>3/3</t>
    <phoneticPr fontId="1" type="noConversion"/>
  </si>
  <si>
    <t>一</t>
    <phoneticPr fontId="1" type="noConversion"/>
  </si>
  <si>
    <t>3/3</t>
    <phoneticPr fontId="1" type="noConversion"/>
  </si>
  <si>
    <t>2.氣壓迴路實習</t>
  </si>
  <si>
    <t>2.氣壓迴路實習</t>
    <phoneticPr fontId="1" type="noConversion"/>
  </si>
  <si>
    <t>3.專題製作</t>
  </si>
  <si>
    <t>3.專題製作</t>
    <phoneticPr fontId="1" type="noConversion"/>
  </si>
  <si>
    <t>3/3</t>
    <phoneticPr fontId="1" type="noConversion"/>
  </si>
  <si>
    <t>1.微電腦控制</t>
  </si>
  <si>
    <t>4.電腦繪圖</t>
  </si>
  <si>
    <t>機電三孝</t>
    <phoneticPr fontId="1" type="noConversion"/>
  </si>
  <si>
    <t>四</t>
    <phoneticPr fontId="1" type="noConversion"/>
  </si>
  <si>
    <t>4.機械基礎實習</t>
    <phoneticPr fontId="1" type="noConversion"/>
  </si>
  <si>
    <t>電三孝</t>
    <phoneticPr fontId="1" type="noConversion"/>
  </si>
  <si>
    <t>二</t>
    <phoneticPr fontId="1" type="noConversion"/>
  </si>
  <si>
    <t>三</t>
    <phoneticPr fontId="1" type="noConversion"/>
  </si>
  <si>
    <t>段考</t>
    <phoneticPr fontId="1" type="noConversion"/>
  </si>
  <si>
    <r>
      <t xml:space="preserve">107學年度上學期職業群科    </t>
    </r>
    <r>
      <rPr>
        <sz val="14"/>
        <rFont val="標楷體"/>
        <family val="4"/>
        <charset val="136"/>
      </rPr>
      <t>A.</t>
    </r>
    <r>
      <rPr>
        <sz val="10"/>
        <rFont val="標楷體"/>
        <family val="4"/>
        <charset val="136"/>
      </rPr>
      <t>實習日誌繳交查核表&lt;工業群&gt;   助理：許明聖、李榮源、黃金謀         主任：周志遠          修改日期108/01/21</t>
    </r>
    <phoneticPr fontId="1" type="noConversion"/>
  </si>
  <si>
    <r>
      <t xml:space="preserve">107學年度上學期職業群科  </t>
    </r>
    <r>
      <rPr>
        <sz val="14"/>
        <rFont val="標楷體"/>
        <family val="4"/>
        <charset val="136"/>
      </rPr>
      <t>A.</t>
    </r>
    <r>
      <rPr>
        <sz val="10"/>
        <rFont val="標楷體"/>
        <family val="4"/>
        <charset val="136"/>
      </rPr>
      <t>實習日誌繳交查核表&lt;商業群&gt;       助理：張旭志      主任：蔡佩蓉                   修改日期108/01/21</t>
    </r>
    <phoneticPr fontId="1" type="noConversion"/>
  </si>
  <si>
    <r>
      <t xml:space="preserve">107學年度上學期職業群科    </t>
    </r>
    <r>
      <rPr>
        <sz val="14"/>
        <rFont val="標楷體"/>
        <family val="4"/>
        <charset val="136"/>
      </rPr>
      <t>A</t>
    </r>
    <r>
      <rPr>
        <sz val="10"/>
        <rFont val="標楷體"/>
        <family val="4"/>
        <charset val="136"/>
      </rPr>
      <t>.實習日誌繳交查核表&lt;設計群&gt;      助理：何俊賢    主任：王筱婷             修改日期：108/01/21</t>
    </r>
    <phoneticPr fontId="1" type="noConversion"/>
  </si>
  <si>
    <t>備註</t>
    <phoneticPr fontId="1" type="noConversion"/>
  </si>
  <si>
    <r>
      <rPr>
        <sz val="12"/>
        <color indexed="10"/>
        <rFont val="細明體"/>
        <family val="3"/>
        <charset val="136"/>
      </rPr>
      <t>缺</t>
    </r>
    <r>
      <rPr>
        <sz val="12"/>
        <color indexed="10"/>
        <rFont val="Times New Roman"/>
        <family val="1"/>
      </rPr>
      <t>1</t>
    </r>
    <phoneticPr fontId="1" type="noConversion"/>
  </si>
  <si>
    <t>缺3</t>
    <phoneticPr fontId="1" type="noConversion"/>
  </si>
  <si>
    <t>待加強</t>
    <phoneticPr fontId="1" type="noConversion"/>
  </si>
  <si>
    <t>缺1</t>
  </si>
  <si>
    <r>
      <rPr>
        <sz val="12"/>
        <color indexed="10"/>
        <rFont val="細明體"/>
        <family val="3"/>
        <charset val="136"/>
      </rPr>
      <t>缺</t>
    </r>
    <r>
      <rPr>
        <sz val="12"/>
        <color indexed="10"/>
        <rFont val="Times New Roman"/>
        <family val="1"/>
      </rPr>
      <t>6</t>
    </r>
    <phoneticPr fontId="1" type="noConversion"/>
  </si>
  <si>
    <t>缺3</t>
    <phoneticPr fontId="1" type="noConversion"/>
  </si>
  <si>
    <t>該生第一、二階段有繳交，退件後未送回補核章，另把批註記錄擦掉</t>
    <phoneticPr fontId="1" type="noConversion"/>
  </si>
  <si>
    <t>未核章</t>
    <phoneticPr fontId="1" type="noConversion"/>
  </si>
  <si>
    <t>低壓工業配線實習工場：</t>
  </si>
  <si>
    <t>1.V</t>
  </si>
  <si>
    <t>2.V</t>
  </si>
  <si>
    <t>3.V</t>
  </si>
  <si>
    <t>計：3</t>
  </si>
  <si>
    <t>基本電學實習工場：</t>
  </si>
  <si>
    <t>電機實驗實習工場：</t>
  </si>
  <si>
    <t>室內配線練習實習工場：</t>
  </si>
  <si>
    <t>1.X</t>
  </si>
  <si>
    <t>2.X</t>
  </si>
  <si>
    <t>3.X</t>
  </si>
  <si>
    <t>計：0</t>
  </si>
  <si>
    <t>微處理機實習工場：</t>
  </si>
  <si>
    <t>計：2</t>
  </si>
  <si>
    <t>電腦製圖教室：</t>
  </si>
  <si>
    <t>1.V遲交10/24</t>
  </si>
  <si>
    <t>製圖教室：</t>
  </si>
  <si>
    <t>CNC實習工場：</t>
  </si>
  <si>
    <t>3.V107上開始</t>
  </si>
  <si>
    <t>計：1</t>
  </si>
  <si>
    <t>3.X</t>
    <phoneticPr fontId="1" type="noConversion"/>
  </si>
  <si>
    <t>B.設備使用登記冊：</t>
  </si>
  <si>
    <t>電子電路實習工場：</t>
    <phoneticPr fontId="1" type="noConversion"/>
  </si>
  <si>
    <t>機電整合實習工場：</t>
    <phoneticPr fontId="1" type="noConversion"/>
  </si>
  <si>
    <t>機械基礎實習工場：</t>
    <phoneticPr fontId="1" type="noConversion"/>
  </si>
  <si>
    <t>門市服務教室：</t>
  </si>
  <si>
    <t>英語戲劇教室：</t>
  </si>
  <si>
    <t>餐飲服務教室：</t>
  </si>
  <si>
    <t xml:space="preserve">計：3   </t>
  </si>
  <si>
    <t>飲料調製：</t>
  </si>
  <si>
    <t>計：2 107上第二段考起</t>
  </si>
  <si>
    <t>烘焙教室：</t>
  </si>
  <si>
    <t>MIDAS實習工作坊：</t>
  </si>
  <si>
    <t>環景情境教室：</t>
  </si>
  <si>
    <t>B.器材設備登錄簿：</t>
  </si>
  <si>
    <t>計：2 107上第二段考起</t>
    <phoneticPr fontId="1" type="noConversion"/>
  </si>
  <si>
    <t>攝影教室：</t>
  </si>
  <si>
    <t xml:space="preserve">1.V      </t>
  </si>
  <si>
    <t xml:space="preserve">2. V       </t>
  </si>
  <si>
    <t xml:space="preserve">3.V          </t>
  </si>
  <si>
    <t>文創教室：</t>
  </si>
  <si>
    <t xml:space="preserve">1.X      </t>
  </si>
  <si>
    <t>模型教室：</t>
  </si>
  <si>
    <t xml:space="preserve">3.V           </t>
  </si>
  <si>
    <t>繪圖教室：</t>
  </si>
  <si>
    <t>陶藝教室：</t>
  </si>
  <si>
    <t>網版教室：</t>
  </si>
  <si>
    <t>精緻木工教室：</t>
  </si>
  <si>
    <t xml:space="preserve">2. V      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</si>
</sst>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"/>
  </numFmts>
  <fonts count="33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2"/>
      <color indexed="10"/>
      <name val="新細明體"/>
      <family val="1"/>
      <charset val="136"/>
    </font>
    <font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0"/>
      <name val="Times New Roman"/>
      <family val="1"/>
    </font>
    <font>
      <u/>
      <sz val="12"/>
      <name val="新細明體"/>
      <family val="1"/>
      <charset val="136"/>
    </font>
    <font>
      <sz val="12"/>
      <color indexed="8"/>
      <name val="Times New Roman"/>
      <family val="1"/>
    </font>
    <font>
      <b/>
      <sz val="10"/>
      <color indexed="61"/>
      <name val="Times New Roman"/>
      <family val="1"/>
    </font>
    <font>
      <sz val="12"/>
      <color indexed="44"/>
      <name val="新細明體"/>
      <family val="1"/>
      <charset val="136"/>
    </font>
    <font>
      <sz val="10"/>
      <color indexed="20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9"/>
      <color indexed="10"/>
      <name val="新細明體"/>
      <family val="1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sz val="8"/>
      <color theme="1"/>
      <name val="標楷體"/>
      <family val="4"/>
      <charset val="136"/>
    </font>
    <font>
      <sz val="12"/>
      <color indexed="10"/>
      <name val="細明體"/>
      <family val="3"/>
      <charset val="136"/>
    </font>
    <font>
      <strike/>
      <sz val="10"/>
      <color rgb="FFFF0000"/>
      <name val="標楷體"/>
      <family val="4"/>
      <charset val="136"/>
    </font>
    <font>
      <sz val="12"/>
      <color indexed="10"/>
      <name val="Times New Roman"/>
      <family val="3"/>
      <charset val="136"/>
    </font>
    <font>
      <sz val="12"/>
      <color indexed="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25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49" fontId="25" fillId="0" borderId="3" xfId="0" applyNumberFormat="1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49" fontId="25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0" fillId="3" borderId="0" xfId="0" applyNumberFormat="1" applyFill="1">
      <alignment vertical="center"/>
    </xf>
    <xf numFmtId="176" fontId="6" fillId="3" borderId="0" xfId="0" applyNumberFormat="1" applyFont="1" applyFill="1" applyAlignment="1">
      <alignment horizontal="center" vertical="center"/>
    </xf>
    <xf numFmtId="0" fontId="18" fillId="3" borderId="0" xfId="0" applyFont="1" applyFill="1">
      <alignment vertical="center"/>
    </xf>
    <xf numFmtId="0" fontId="2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49" fontId="21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25" fillId="3" borderId="3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49" fontId="26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9" fontId="4" fillId="3" borderId="6" xfId="0" applyNumberFormat="1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left" vertical="center"/>
    </xf>
    <xf numFmtId="49" fontId="26" fillId="3" borderId="3" xfId="0" applyNumberFormat="1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left" vertical="center" wrapText="1"/>
    </xf>
    <xf numFmtId="0" fontId="25" fillId="3" borderId="13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left" vertical="center" wrapText="1"/>
    </xf>
    <xf numFmtId="0" fontId="26" fillId="3" borderId="17" xfId="0" applyFont="1" applyFill="1" applyBorder="1" applyAlignment="1">
      <alignment horizontal="left" vertical="center" wrapText="1"/>
    </xf>
    <xf numFmtId="49" fontId="26" fillId="3" borderId="17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8" fillId="3" borderId="3" xfId="0" applyFont="1" applyFill="1" applyBorder="1">
      <alignment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vertical="center" shrinkToFit="1"/>
    </xf>
    <xf numFmtId="49" fontId="21" fillId="3" borderId="9" xfId="0" applyNumberFormat="1" applyFont="1" applyFill="1" applyBorder="1" applyAlignment="1">
      <alignment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right" vertical="center" shrinkToFit="1"/>
    </xf>
    <xf numFmtId="0" fontId="24" fillId="4" borderId="3" xfId="0" applyFont="1" applyFill="1" applyBorder="1" applyAlignment="1">
      <alignment horizontal="center" vertical="center"/>
    </xf>
    <xf numFmtId="0" fontId="24" fillId="4" borderId="28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18" fillId="3" borderId="8" xfId="0" applyFont="1" applyFill="1" applyBorder="1">
      <alignment vertical="center"/>
    </xf>
    <xf numFmtId="0" fontId="19" fillId="3" borderId="3" xfId="0" applyFont="1" applyFill="1" applyBorder="1" applyAlignment="1">
      <alignment horizontal="left" vertical="center" wrapText="1"/>
    </xf>
    <xf numFmtId="49" fontId="25" fillId="3" borderId="3" xfId="0" applyNumberFormat="1" applyFont="1" applyFill="1" applyBorder="1" applyAlignment="1">
      <alignment horizontal="left" vertical="center" wrapText="1"/>
    </xf>
    <xf numFmtId="9" fontId="4" fillId="3" borderId="4" xfId="0" applyNumberFormat="1" applyFont="1" applyFill="1" applyBorder="1" applyAlignment="1">
      <alignment horizontal="right" vertical="center"/>
    </xf>
    <xf numFmtId="49" fontId="25" fillId="3" borderId="3" xfId="0" applyNumberFormat="1" applyFont="1" applyFill="1" applyBorder="1" applyAlignment="1">
      <alignment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right" vertical="center" shrinkToFit="1"/>
    </xf>
    <xf numFmtId="0" fontId="25" fillId="3" borderId="3" xfId="0" applyFont="1" applyFill="1" applyBorder="1" applyAlignment="1">
      <alignment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25" fillId="3" borderId="28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left" vertical="center" wrapText="1"/>
    </xf>
    <xf numFmtId="0" fontId="26" fillId="3" borderId="20" xfId="0" applyFont="1" applyFill="1" applyBorder="1" applyAlignment="1">
      <alignment horizontal="left" vertical="center" wrapText="1"/>
    </xf>
    <xf numFmtId="49" fontId="26" fillId="3" borderId="20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49" fontId="25" fillId="3" borderId="28" xfId="0" applyNumberFormat="1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49" fontId="25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25" fillId="3" borderId="15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26" fillId="4" borderId="3" xfId="0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 shrinkToFit="1"/>
    </xf>
    <xf numFmtId="0" fontId="21" fillId="4" borderId="9" xfId="0" applyFont="1" applyFill="1" applyBorder="1" applyAlignment="1">
      <alignment horizontal="center" vertical="center" shrinkToFit="1"/>
    </xf>
    <xf numFmtId="0" fontId="25" fillId="3" borderId="3" xfId="0" applyFont="1" applyFill="1" applyBorder="1" applyAlignment="1">
      <alignment horizontal="center" vertical="center"/>
    </xf>
    <xf numFmtId="0" fontId="18" fillId="3" borderId="11" xfId="0" applyFont="1" applyFill="1" applyBorder="1">
      <alignment vertical="center"/>
    </xf>
    <xf numFmtId="0" fontId="26" fillId="3" borderId="3" xfId="0" applyFont="1" applyFill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8" fillId="3" borderId="32" xfId="0" applyFont="1" applyFill="1" applyBorder="1">
      <alignment vertical="center"/>
    </xf>
    <xf numFmtId="0" fontId="26" fillId="3" borderId="3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vertical="center" shrinkToFit="1"/>
    </xf>
    <xf numFmtId="49" fontId="25" fillId="3" borderId="0" xfId="0" applyNumberFormat="1" applyFont="1" applyFill="1" applyBorder="1" applyAlignment="1">
      <alignment vertical="center" shrinkToFit="1"/>
    </xf>
    <xf numFmtId="0" fontId="26" fillId="3" borderId="0" xfId="0" applyFont="1" applyFill="1" applyBorder="1" applyAlignment="1">
      <alignment horizontal="center" vertical="center" shrinkToFit="1"/>
    </xf>
    <xf numFmtId="0" fontId="26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right" vertical="center" shrinkToFit="1"/>
    </xf>
    <xf numFmtId="0" fontId="25" fillId="3" borderId="2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5" fillId="3" borderId="28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left" vertical="center" wrapText="1"/>
    </xf>
    <xf numFmtId="49" fontId="25" fillId="3" borderId="35" xfId="0" applyNumberFormat="1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9" fontId="4" fillId="3" borderId="37" xfId="0" applyNumberFormat="1" applyFont="1" applyFill="1" applyBorder="1" applyAlignment="1">
      <alignment horizontal="right" vertical="center"/>
    </xf>
    <xf numFmtId="9" fontId="4" fillId="3" borderId="21" xfId="0" applyNumberFormat="1" applyFont="1" applyFill="1" applyBorder="1" applyAlignment="1">
      <alignment horizontal="right" vertical="center"/>
    </xf>
    <xf numFmtId="0" fontId="26" fillId="3" borderId="28" xfId="0" applyFont="1" applyFill="1" applyBorder="1" applyAlignment="1">
      <alignment horizontal="left" vertical="center" wrapText="1"/>
    </xf>
    <xf numFmtId="49" fontId="26" fillId="3" borderId="28" xfId="0" applyNumberFormat="1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1" fillId="3" borderId="3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0" fillId="0" borderId="39" xfId="0" applyFont="1" applyBorder="1">
      <alignment vertical="center"/>
    </xf>
    <xf numFmtId="0" fontId="18" fillId="0" borderId="40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/>
    </xf>
    <xf numFmtId="49" fontId="20" fillId="0" borderId="40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8" fillId="0" borderId="27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18" fillId="0" borderId="43" xfId="0" applyFont="1" applyBorder="1">
      <alignment vertical="center"/>
    </xf>
    <xf numFmtId="0" fontId="18" fillId="0" borderId="44" xfId="0" applyFont="1" applyBorder="1" applyAlignment="1">
      <alignment horizontal="left" vertical="center" wrapText="1"/>
    </xf>
    <xf numFmtId="49" fontId="20" fillId="0" borderId="44" xfId="0" applyNumberFormat="1" applyFont="1" applyBorder="1" applyAlignment="1">
      <alignment horizontal="left" vertical="center"/>
    </xf>
    <xf numFmtId="0" fontId="20" fillId="0" borderId="44" xfId="0" applyFont="1" applyBorder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0" fontId="32" fillId="0" borderId="44" xfId="0" applyFont="1" applyBorder="1" applyAlignment="1">
      <alignment horizontal="center" vertical="center"/>
    </xf>
    <xf numFmtId="0" fontId="20" fillId="0" borderId="44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20" fillId="5" borderId="0" xfId="0" applyNumberFormat="1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vertical="center"/>
    </xf>
    <xf numFmtId="0" fontId="18" fillId="0" borderId="40" xfId="0" applyFont="1" applyBorder="1" applyAlignment="1">
      <alignment horizontal="left" vertical="center"/>
    </xf>
    <xf numFmtId="49" fontId="18" fillId="0" borderId="40" xfId="0" applyNumberFormat="1" applyFont="1" applyBorder="1" applyAlignment="1">
      <alignment horizontal="left" vertical="center"/>
    </xf>
    <xf numFmtId="0" fontId="20" fillId="0" borderId="42" xfId="0" applyFont="1" applyBorder="1" applyAlignment="1">
      <alignment horizontal="center" vertical="center"/>
    </xf>
    <xf numFmtId="0" fontId="18" fillId="0" borderId="44" xfId="0" applyFont="1" applyBorder="1" applyAlignment="1">
      <alignment horizontal="left" vertical="center"/>
    </xf>
    <xf numFmtId="0" fontId="20" fillId="0" borderId="45" xfId="0" applyFont="1" applyBorder="1" applyAlignment="1">
      <alignment horizontal="center" vertical="center"/>
    </xf>
    <xf numFmtId="49" fontId="20" fillId="0" borderId="44" xfId="0" applyNumberFormat="1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left" vertical="center"/>
    </xf>
    <xf numFmtId="0" fontId="23" fillId="0" borderId="39" xfId="0" applyFont="1" applyBorder="1">
      <alignment vertical="center"/>
    </xf>
    <xf numFmtId="0" fontId="22" fillId="3" borderId="48" xfId="0" applyFont="1" applyFill="1" applyBorder="1" applyAlignment="1">
      <alignment vertical="center" shrinkToFit="1"/>
    </xf>
    <xf numFmtId="49" fontId="25" fillId="3" borderId="48" xfId="0" applyNumberFormat="1" applyFont="1" applyFill="1" applyBorder="1" applyAlignment="1">
      <alignment vertical="center" shrinkToFit="1"/>
    </xf>
    <xf numFmtId="0" fontId="26" fillId="3" borderId="48" xfId="0" applyFont="1" applyFill="1" applyBorder="1" applyAlignment="1">
      <alignment horizontal="center" vertical="center" shrinkToFit="1"/>
    </xf>
    <xf numFmtId="0" fontId="26" fillId="4" borderId="48" xfId="0" applyFont="1" applyFill="1" applyBorder="1" applyAlignment="1">
      <alignment horizontal="center" vertical="center"/>
    </xf>
    <xf numFmtId="0" fontId="24" fillId="4" borderId="48" xfId="0" applyFont="1" applyFill="1" applyBorder="1" applyAlignment="1">
      <alignment horizontal="center" vertical="center"/>
    </xf>
    <xf numFmtId="0" fontId="24" fillId="3" borderId="48" xfId="0" applyFont="1" applyFill="1" applyBorder="1" applyAlignment="1">
      <alignment horizontal="center" vertical="center" shrinkToFit="1"/>
    </xf>
    <xf numFmtId="0" fontId="7" fillId="3" borderId="48" xfId="0" applyFont="1" applyFill="1" applyBorder="1" applyAlignment="1">
      <alignment horizontal="center" vertical="center" shrinkToFit="1"/>
    </xf>
    <xf numFmtId="0" fontId="9" fillId="3" borderId="49" xfId="0" applyFont="1" applyFill="1" applyBorder="1" applyAlignment="1">
      <alignment horizontal="right" vertical="center" shrinkToFit="1"/>
    </xf>
    <xf numFmtId="0" fontId="20" fillId="0" borderId="40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7" xfId="0" applyFont="1" applyBorder="1">
      <alignment vertical="center"/>
    </xf>
    <xf numFmtId="0" fontId="20" fillId="0" borderId="43" xfId="0" applyFont="1" applyBorder="1">
      <alignment vertical="center"/>
    </xf>
    <xf numFmtId="0" fontId="20" fillId="0" borderId="44" xfId="0" applyFont="1" applyBorder="1" applyAlignment="1">
      <alignment horizontal="left" vertical="center"/>
    </xf>
    <xf numFmtId="0" fontId="0" fillId="0" borderId="44" xfId="0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5" fillId="3" borderId="7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3" borderId="22" xfId="0" applyFont="1" applyFill="1" applyBorder="1" applyAlignment="1">
      <alignment vertical="center" shrinkToFit="1"/>
    </xf>
    <xf numFmtId="0" fontId="6" fillId="3" borderId="9" xfId="0" applyFont="1" applyFill="1" applyBorder="1" applyAlignment="1">
      <alignment vertical="center" shrinkToFit="1"/>
    </xf>
    <xf numFmtId="0" fontId="25" fillId="3" borderId="23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18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2" fillId="3" borderId="46" xfId="0" applyFont="1" applyFill="1" applyBorder="1" applyAlignment="1">
      <alignment vertical="center" shrinkToFit="1"/>
    </xf>
    <xf numFmtId="0" fontId="22" fillId="3" borderId="47" xfId="0" applyFont="1" applyFill="1" applyBorder="1" applyAlignment="1">
      <alignment vertical="center" shrinkToFi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19" fillId="3" borderId="18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18" fillId="3" borderId="18" xfId="0" applyFont="1" applyFill="1" applyBorder="1" applyAlignment="1">
      <alignment vertical="center"/>
    </xf>
    <xf numFmtId="0" fontId="25" fillId="3" borderId="8" xfId="0" applyFont="1" applyFill="1" applyBorder="1" applyAlignment="1">
      <alignment vertical="center" shrinkToFit="1"/>
    </xf>
    <xf numFmtId="0" fontId="25" fillId="3" borderId="3" xfId="0" applyFont="1" applyFill="1" applyBorder="1" applyAlignment="1">
      <alignment vertical="center" shrinkToFit="1"/>
    </xf>
    <xf numFmtId="0" fontId="25" fillId="3" borderId="8" xfId="0" applyFont="1" applyFill="1" applyBorder="1" applyAlignment="1">
      <alignment vertical="center"/>
    </xf>
    <xf numFmtId="0" fontId="25" fillId="3" borderId="18" xfId="0" applyFont="1" applyFill="1" applyBorder="1" applyAlignment="1">
      <alignment vertical="center"/>
    </xf>
    <xf numFmtId="0" fontId="25" fillId="3" borderId="34" xfId="0" applyFont="1" applyFill="1" applyBorder="1" applyAlignment="1">
      <alignment vertical="center"/>
    </xf>
    <xf numFmtId="0" fontId="0" fillId="0" borderId="36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78"/>
  <sheetViews>
    <sheetView tabSelected="1" zoomScaleNormal="100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A63" sqref="A63"/>
    </sheetView>
  </sheetViews>
  <sheetFormatPr defaultRowHeight="16.5"/>
  <cols>
    <col min="1" max="1" width="7.375" style="23" customWidth="1"/>
    <col min="2" max="2" width="17.125" style="45" bestFit="1" customWidth="1"/>
    <col min="3" max="3" width="3.125" style="24" customWidth="1"/>
    <col min="4" max="4" width="5.75" style="25" customWidth="1"/>
    <col min="5" max="11" width="3.5" style="3" customWidth="1"/>
    <col min="12" max="12" width="6.375" style="3" customWidth="1"/>
    <col min="13" max="19" width="3.5" style="3" customWidth="1"/>
    <col min="20" max="20" width="6.125" style="3" customWidth="1"/>
    <col min="21" max="21" width="3.5" style="8" customWidth="1"/>
    <col min="22" max="22" width="3.5" style="1" customWidth="1"/>
    <col min="23" max="27" width="3.5" style="3" customWidth="1"/>
    <col min="28" max="28" width="6.125" style="3" customWidth="1"/>
    <col min="29" max="29" width="4.625" style="4" customWidth="1"/>
    <col min="30" max="30" width="7.125" style="5" customWidth="1"/>
    <col min="31" max="31" width="7.5" style="6" customWidth="1"/>
    <col min="32" max="32" width="9" style="13" customWidth="1"/>
    <col min="33" max="33" width="9.5" customWidth="1"/>
    <col min="34" max="34" width="9" customWidth="1"/>
  </cols>
  <sheetData>
    <row r="1" spans="1:35" ht="21" thickTop="1" thickBot="1">
      <c r="A1" s="215" t="s">
        <v>185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7"/>
    </row>
    <row r="2" spans="1:35" ht="42" customHeight="1">
      <c r="A2" s="35" t="s">
        <v>33</v>
      </c>
      <c r="B2" s="36" t="s">
        <v>73</v>
      </c>
      <c r="C2" s="36" t="s">
        <v>34</v>
      </c>
      <c r="D2" s="37" t="s">
        <v>35</v>
      </c>
      <c r="E2" s="41" t="s">
        <v>90</v>
      </c>
      <c r="F2" s="41" t="s">
        <v>91</v>
      </c>
      <c r="G2" s="41" t="s">
        <v>92</v>
      </c>
      <c r="H2" s="41" t="s">
        <v>93</v>
      </c>
      <c r="I2" s="41" t="s">
        <v>94</v>
      </c>
      <c r="J2" s="41" t="s">
        <v>95</v>
      </c>
      <c r="K2" s="41" t="s">
        <v>96</v>
      </c>
      <c r="L2" s="110" t="s">
        <v>97</v>
      </c>
      <c r="M2" s="41" t="s">
        <v>98</v>
      </c>
      <c r="N2" s="41" t="s">
        <v>99</v>
      </c>
      <c r="O2" s="41" t="s">
        <v>26</v>
      </c>
      <c r="P2" s="41" t="s">
        <v>27</v>
      </c>
      <c r="Q2" s="42" t="s">
        <v>19</v>
      </c>
      <c r="R2" s="41" t="s">
        <v>28</v>
      </c>
      <c r="S2" s="41" t="s">
        <v>29</v>
      </c>
      <c r="T2" s="110" t="s">
        <v>57</v>
      </c>
      <c r="U2" s="41" t="s">
        <v>22</v>
      </c>
      <c r="V2" s="41" t="s">
        <v>23</v>
      </c>
      <c r="W2" s="41" t="s">
        <v>24</v>
      </c>
      <c r="X2" s="41" t="s">
        <v>25</v>
      </c>
      <c r="Y2" s="41" t="s">
        <v>20</v>
      </c>
      <c r="Z2" s="41" t="s">
        <v>21</v>
      </c>
      <c r="AA2" s="41" t="s">
        <v>104</v>
      </c>
      <c r="AB2" s="110" t="s">
        <v>58</v>
      </c>
      <c r="AC2" s="27" t="s">
        <v>16</v>
      </c>
      <c r="AD2" s="28" t="s">
        <v>188</v>
      </c>
      <c r="AE2" s="29" t="s">
        <v>15</v>
      </c>
      <c r="AF2" s="7"/>
    </row>
    <row r="3" spans="1:35" s="31" customFormat="1" ht="18" customHeight="1">
      <c r="A3" s="214" t="s">
        <v>67</v>
      </c>
      <c r="B3" s="59" t="s">
        <v>164</v>
      </c>
      <c r="C3" s="60" t="s">
        <v>131</v>
      </c>
      <c r="D3" s="61" t="s">
        <v>36</v>
      </c>
      <c r="E3" s="80" t="s">
        <v>106</v>
      </c>
      <c r="F3" s="80">
        <v>1</v>
      </c>
      <c r="G3" s="80">
        <v>1</v>
      </c>
      <c r="H3" s="80">
        <v>1</v>
      </c>
      <c r="I3" s="80" t="s">
        <v>134</v>
      </c>
      <c r="J3" s="80">
        <v>1</v>
      </c>
      <c r="K3" s="80">
        <v>1</v>
      </c>
      <c r="L3" s="111">
        <f t="shared" ref="L3:L5" si="0">SUM(E3:K3)</f>
        <v>5</v>
      </c>
      <c r="M3" s="80">
        <v>1</v>
      </c>
      <c r="N3" s="80">
        <v>1</v>
      </c>
      <c r="O3" s="80">
        <v>1</v>
      </c>
      <c r="P3" s="80">
        <v>1</v>
      </c>
      <c r="Q3" s="80">
        <v>1</v>
      </c>
      <c r="R3" s="80">
        <v>1</v>
      </c>
      <c r="S3" s="80">
        <v>1</v>
      </c>
      <c r="T3" s="111">
        <f t="shared" ref="T3:T5" si="1">SUM(M3:R3)</f>
        <v>6</v>
      </c>
      <c r="U3" s="80">
        <v>1</v>
      </c>
      <c r="V3" s="80">
        <v>1</v>
      </c>
      <c r="W3" s="80">
        <v>1</v>
      </c>
      <c r="X3" s="80">
        <v>1</v>
      </c>
      <c r="Y3" s="80" t="s">
        <v>134</v>
      </c>
      <c r="Z3" s="80">
        <v>1</v>
      </c>
      <c r="AA3" s="80">
        <v>1</v>
      </c>
      <c r="AB3" s="86">
        <f>SUM(U3:AA3)</f>
        <v>6</v>
      </c>
      <c r="AC3" s="62">
        <f t="shared" ref="AC3:AC18" si="2">SUM(L3,T3,AB3)</f>
        <v>17</v>
      </c>
      <c r="AD3" s="63"/>
      <c r="AE3" s="64">
        <f>AC3/17</f>
        <v>1</v>
      </c>
      <c r="AF3" s="30"/>
    </row>
    <row r="4" spans="1:35" s="31" customFormat="1" ht="18" customHeight="1">
      <c r="A4" s="214"/>
      <c r="B4" s="59" t="s">
        <v>61</v>
      </c>
      <c r="C4" s="60" t="s">
        <v>126</v>
      </c>
      <c r="D4" s="61" t="s">
        <v>80</v>
      </c>
      <c r="E4" s="80" t="s">
        <v>106</v>
      </c>
      <c r="F4" s="80">
        <v>1</v>
      </c>
      <c r="G4" s="80">
        <v>1</v>
      </c>
      <c r="H4" s="80">
        <v>1</v>
      </c>
      <c r="I4" s="80">
        <v>1</v>
      </c>
      <c r="J4" s="80">
        <v>1</v>
      </c>
      <c r="K4" s="80" t="s">
        <v>125</v>
      </c>
      <c r="L4" s="111">
        <f t="shared" si="0"/>
        <v>5</v>
      </c>
      <c r="M4" s="80">
        <v>1</v>
      </c>
      <c r="N4" s="80">
        <v>1</v>
      </c>
      <c r="O4" s="80">
        <v>1</v>
      </c>
      <c r="P4" s="80">
        <v>1</v>
      </c>
      <c r="Q4" s="80">
        <v>1</v>
      </c>
      <c r="R4" s="80">
        <v>1</v>
      </c>
      <c r="S4" s="80" t="s">
        <v>125</v>
      </c>
      <c r="T4" s="111">
        <f t="shared" si="1"/>
        <v>6</v>
      </c>
      <c r="U4" s="80">
        <v>1</v>
      </c>
      <c r="V4" s="80">
        <v>1</v>
      </c>
      <c r="W4" s="80">
        <v>1</v>
      </c>
      <c r="X4" s="80">
        <v>1</v>
      </c>
      <c r="Y4" s="80" t="s">
        <v>134</v>
      </c>
      <c r="Z4" s="80">
        <v>1</v>
      </c>
      <c r="AA4" s="80">
        <v>1</v>
      </c>
      <c r="AB4" s="86">
        <f>SUM(U4:Z4)</f>
        <v>5</v>
      </c>
      <c r="AC4" s="62">
        <f t="shared" si="2"/>
        <v>16</v>
      </c>
      <c r="AD4" s="63"/>
      <c r="AE4" s="64">
        <f t="shared" ref="AE4:AE42" si="3">AC4/17</f>
        <v>0.94117647058823528</v>
      </c>
      <c r="AF4" s="30"/>
    </row>
    <row r="5" spans="1:35" s="31" customFormat="1" ht="18.600000000000001" customHeight="1">
      <c r="A5" s="214" t="s">
        <v>68</v>
      </c>
      <c r="B5" s="59" t="s">
        <v>162</v>
      </c>
      <c r="C5" s="60" t="s">
        <v>163</v>
      </c>
      <c r="D5" s="61" t="s">
        <v>36</v>
      </c>
      <c r="E5" s="80" t="s">
        <v>106</v>
      </c>
      <c r="F5" s="149">
        <v>1</v>
      </c>
      <c r="G5" s="80">
        <v>1</v>
      </c>
      <c r="H5" s="80">
        <v>1</v>
      </c>
      <c r="I5" s="80">
        <v>1</v>
      </c>
      <c r="J5" s="80">
        <v>1</v>
      </c>
      <c r="K5" s="80" t="s">
        <v>125</v>
      </c>
      <c r="L5" s="111">
        <f t="shared" si="0"/>
        <v>5</v>
      </c>
      <c r="M5" s="80">
        <v>1</v>
      </c>
      <c r="N5" s="80">
        <v>1</v>
      </c>
      <c r="O5" s="80">
        <v>1</v>
      </c>
      <c r="P5" s="80">
        <v>1</v>
      </c>
      <c r="Q5" s="80">
        <v>1</v>
      </c>
      <c r="R5" s="80">
        <v>1</v>
      </c>
      <c r="S5" s="80" t="s">
        <v>125</v>
      </c>
      <c r="T5" s="111">
        <f t="shared" si="1"/>
        <v>6</v>
      </c>
      <c r="U5" s="80">
        <v>1</v>
      </c>
      <c r="V5" s="80">
        <v>1</v>
      </c>
      <c r="W5" s="80">
        <v>1</v>
      </c>
      <c r="X5" s="80">
        <v>1</v>
      </c>
      <c r="Y5" s="80" t="s">
        <v>134</v>
      </c>
      <c r="Z5" s="80">
        <v>1</v>
      </c>
      <c r="AA5" s="80">
        <v>0</v>
      </c>
      <c r="AB5" s="86">
        <f>SUM(U5:Z5)</f>
        <v>5</v>
      </c>
      <c r="AC5" s="62">
        <f t="shared" si="2"/>
        <v>16</v>
      </c>
      <c r="AD5" s="161" t="s">
        <v>189</v>
      </c>
      <c r="AE5" s="64">
        <f t="shared" si="3"/>
        <v>0.94117647058823528</v>
      </c>
      <c r="AF5" s="30"/>
    </row>
    <row r="6" spans="1:35" s="31" customFormat="1">
      <c r="A6" s="214"/>
      <c r="B6" s="59" t="s">
        <v>61</v>
      </c>
      <c r="C6" s="60" t="s">
        <v>161</v>
      </c>
      <c r="D6" s="61" t="s">
        <v>80</v>
      </c>
      <c r="E6" s="80" t="s">
        <v>106</v>
      </c>
      <c r="F6" s="149">
        <v>1</v>
      </c>
      <c r="G6" s="80">
        <v>1</v>
      </c>
      <c r="H6" s="80">
        <v>1</v>
      </c>
      <c r="I6" s="80">
        <v>1</v>
      </c>
      <c r="J6" s="80">
        <v>1</v>
      </c>
      <c r="K6" s="80" t="s">
        <v>134</v>
      </c>
      <c r="L6" s="111">
        <f t="shared" ref="L6:L42" si="4">SUM(E6:K6)</f>
        <v>5</v>
      </c>
      <c r="M6" s="80">
        <v>1</v>
      </c>
      <c r="N6" s="80">
        <v>1</v>
      </c>
      <c r="O6" s="80">
        <v>1</v>
      </c>
      <c r="P6" s="80">
        <v>1</v>
      </c>
      <c r="Q6" s="80">
        <v>1</v>
      </c>
      <c r="R6" s="80">
        <v>1</v>
      </c>
      <c r="S6" s="80" t="s">
        <v>125</v>
      </c>
      <c r="T6" s="111">
        <f t="shared" ref="T6:T13" si="5">SUM(M6:R6)</f>
        <v>6</v>
      </c>
      <c r="U6" s="80">
        <v>1</v>
      </c>
      <c r="V6" s="80">
        <v>1</v>
      </c>
      <c r="W6" s="80">
        <v>1</v>
      </c>
      <c r="X6" s="80">
        <v>1</v>
      </c>
      <c r="Y6" s="80">
        <v>1</v>
      </c>
      <c r="Z6" s="80">
        <v>1</v>
      </c>
      <c r="AA6" s="80" t="s">
        <v>125</v>
      </c>
      <c r="AB6" s="86">
        <f>SUM(U6:AA6)</f>
        <v>6</v>
      </c>
      <c r="AC6" s="62">
        <f t="shared" si="2"/>
        <v>17</v>
      </c>
      <c r="AD6" s="63"/>
      <c r="AE6" s="64">
        <f t="shared" si="3"/>
        <v>1</v>
      </c>
      <c r="AF6" s="30"/>
    </row>
    <row r="7" spans="1:35" s="33" customFormat="1" ht="18.75" customHeight="1">
      <c r="A7" s="214" t="s">
        <v>69</v>
      </c>
      <c r="B7" s="59" t="s">
        <v>160</v>
      </c>
      <c r="C7" s="60" t="s">
        <v>143</v>
      </c>
      <c r="D7" s="61" t="s">
        <v>36</v>
      </c>
      <c r="E7" s="80" t="s">
        <v>106</v>
      </c>
      <c r="F7" s="80">
        <v>1</v>
      </c>
      <c r="G7" s="80">
        <v>1</v>
      </c>
      <c r="H7" s="80">
        <v>1</v>
      </c>
      <c r="I7" s="80">
        <v>1</v>
      </c>
      <c r="J7" s="80">
        <v>1</v>
      </c>
      <c r="K7" s="80" t="s">
        <v>134</v>
      </c>
      <c r="L7" s="111">
        <f t="shared" si="4"/>
        <v>5</v>
      </c>
      <c r="M7" s="80">
        <v>1</v>
      </c>
      <c r="N7" s="80">
        <v>1</v>
      </c>
      <c r="O7" s="80">
        <v>1</v>
      </c>
      <c r="P7" s="80">
        <v>1</v>
      </c>
      <c r="Q7" s="80">
        <v>1</v>
      </c>
      <c r="R7" s="80">
        <v>1</v>
      </c>
      <c r="S7" s="80" t="s">
        <v>125</v>
      </c>
      <c r="T7" s="111">
        <f t="shared" si="5"/>
        <v>6</v>
      </c>
      <c r="U7" s="80">
        <v>0</v>
      </c>
      <c r="V7" s="80">
        <v>1</v>
      </c>
      <c r="W7" s="80">
        <v>1</v>
      </c>
      <c r="X7" s="80">
        <v>1</v>
      </c>
      <c r="Y7" s="80">
        <v>1</v>
      </c>
      <c r="Z7" s="80">
        <v>1</v>
      </c>
      <c r="AA7" s="80" t="s">
        <v>125</v>
      </c>
      <c r="AB7" s="86">
        <f t="shared" ref="AB7:AB18" si="6">SUM(U7:Z7)</f>
        <v>5</v>
      </c>
      <c r="AC7" s="62">
        <f t="shared" si="2"/>
        <v>16</v>
      </c>
      <c r="AD7" s="161" t="s">
        <v>189</v>
      </c>
      <c r="AE7" s="64">
        <f t="shared" si="3"/>
        <v>0.94117647058823528</v>
      </c>
      <c r="AF7" s="32"/>
      <c r="AI7" s="31"/>
    </row>
    <row r="8" spans="1:35" s="33" customFormat="1" ht="18.75" customHeight="1">
      <c r="A8" s="214"/>
      <c r="B8" s="59" t="s">
        <v>61</v>
      </c>
      <c r="C8" s="60" t="s">
        <v>136</v>
      </c>
      <c r="D8" s="61" t="s">
        <v>32</v>
      </c>
      <c r="E8" s="80" t="s">
        <v>106</v>
      </c>
      <c r="F8" s="80">
        <v>1</v>
      </c>
      <c r="G8" s="80">
        <v>1</v>
      </c>
      <c r="H8" s="80">
        <v>1</v>
      </c>
      <c r="I8" s="80">
        <v>1</v>
      </c>
      <c r="J8" s="80">
        <v>1</v>
      </c>
      <c r="K8" s="80" t="s">
        <v>125</v>
      </c>
      <c r="L8" s="111">
        <f t="shared" si="4"/>
        <v>5</v>
      </c>
      <c r="M8" s="80">
        <v>1</v>
      </c>
      <c r="N8" s="80">
        <v>1</v>
      </c>
      <c r="O8" s="80">
        <v>1</v>
      </c>
      <c r="P8" s="80">
        <v>1</v>
      </c>
      <c r="Q8" s="80">
        <v>1</v>
      </c>
      <c r="R8" s="80">
        <v>1</v>
      </c>
      <c r="S8" s="80" t="s">
        <v>125</v>
      </c>
      <c r="T8" s="111">
        <f t="shared" si="5"/>
        <v>6</v>
      </c>
      <c r="U8" s="80">
        <v>1</v>
      </c>
      <c r="V8" s="80">
        <v>1</v>
      </c>
      <c r="W8" s="80">
        <v>0</v>
      </c>
      <c r="X8" s="80">
        <v>1</v>
      </c>
      <c r="Y8" s="80">
        <v>1</v>
      </c>
      <c r="Z8" s="80">
        <v>1</v>
      </c>
      <c r="AA8" s="80" t="s">
        <v>125</v>
      </c>
      <c r="AB8" s="86">
        <f t="shared" si="6"/>
        <v>5</v>
      </c>
      <c r="AC8" s="62">
        <f t="shared" si="2"/>
        <v>16</v>
      </c>
      <c r="AD8" s="161" t="s">
        <v>189</v>
      </c>
      <c r="AE8" s="64">
        <f t="shared" si="3"/>
        <v>0.94117647058823528</v>
      </c>
      <c r="AF8" s="32"/>
      <c r="AI8" s="31"/>
    </row>
    <row r="9" spans="1:35" s="33" customFormat="1">
      <c r="A9" s="214" t="s">
        <v>70</v>
      </c>
      <c r="B9" s="59" t="s">
        <v>82</v>
      </c>
      <c r="C9" s="60" t="s">
        <v>126</v>
      </c>
      <c r="D9" s="61" t="s">
        <v>81</v>
      </c>
      <c r="E9" s="80" t="s">
        <v>106</v>
      </c>
      <c r="F9" s="80">
        <v>1</v>
      </c>
      <c r="G9" s="80">
        <v>1</v>
      </c>
      <c r="H9" s="80">
        <v>1</v>
      </c>
      <c r="I9" s="80">
        <v>1</v>
      </c>
      <c r="J9" s="80">
        <v>1</v>
      </c>
      <c r="K9" s="80" t="s">
        <v>155</v>
      </c>
      <c r="L9" s="111">
        <f t="shared" si="4"/>
        <v>5</v>
      </c>
      <c r="M9" s="80">
        <v>1</v>
      </c>
      <c r="N9" s="80">
        <v>1</v>
      </c>
      <c r="O9" s="80">
        <v>1</v>
      </c>
      <c r="P9" s="80">
        <v>1</v>
      </c>
      <c r="Q9" s="80">
        <v>1</v>
      </c>
      <c r="R9" s="80">
        <v>1</v>
      </c>
      <c r="S9" s="80" t="s">
        <v>125</v>
      </c>
      <c r="T9" s="111">
        <f t="shared" si="5"/>
        <v>6</v>
      </c>
      <c r="U9" s="80">
        <v>1</v>
      </c>
      <c r="V9" s="80">
        <v>1</v>
      </c>
      <c r="W9" s="80">
        <v>1</v>
      </c>
      <c r="X9" s="80">
        <v>1</v>
      </c>
      <c r="Y9" s="80" t="s">
        <v>134</v>
      </c>
      <c r="Z9" s="80">
        <v>1</v>
      </c>
      <c r="AA9" s="80">
        <v>1</v>
      </c>
      <c r="AB9" s="86">
        <f t="shared" si="6"/>
        <v>5</v>
      </c>
      <c r="AC9" s="62">
        <f t="shared" si="2"/>
        <v>16</v>
      </c>
      <c r="AD9" s="63"/>
      <c r="AE9" s="64">
        <f t="shared" si="3"/>
        <v>0.94117647058823528</v>
      </c>
      <c r="AF9" s="32"/>
      <c r="AI9" s="31"/>
    </row>
    <row r="10" spans="1:35" s="33" customFormat="1" ht="18.75" customHeight="1">
      <c r="A10" s="214"/>
      <c r="B10" s="59" t="s">
        <v>158</v>
      </c>
      <c r="C10" s="65" t="s">
        <v>156</v>
      </c>
      <c r="D10" s="66" t="s">
        <v>81</v>
      </c>
      <c r="E10" s="80" t="s">
        <v>106</v>
      </c>
      <c r="F10" s="80">
        <v>1</v>
      </c>
      <c r="G10" s="80">
        <v>1</v>
      </c>
      <c r="H10" s="80">
        <v>1</v>
      </c>
      <c r="I10" s="80">
        <v>1</v>
      </c>
      <c r="J10" s="80">
        <v>1</v>
      </c>
      <c r="K10" s="80" t="s">
        <v>155</v>
      </c>
      <c r="L10" s="111">
        <f t="shared" si="4"/>
        <v>5</v>
      </c>
      <c r="M10" s="80">
        <v>1</v>
      </c>
      <c r="N10" s="80">
        <v>1</v>
      </c>
      <c r="O10" s="80">
        <v>1</v>
      </c>
      <c r="P10" s="80">
        <v>1</v>
      </c>
      <c r="Q10" s="80">
        <v>1</v>
      </c>
      <c r="R10" s="80">
        <v>1</v>
      </c>
      <c r="S10" s="80" t="s">
        <v>125</v>
      </c>
      <c r="T10" s="111">
        <f t="shared" si="5"/>
        <v>6</v>
      </c>
      <c r="U10" s="80">
        <v>1</v>
      </c>
      <c r="V10" s="80">
        <v>1</v>
      </c>
      <c r="W10" s="80">
        <v>1</v>
      </c>
      <c r="X10" s="80">
        <v>1</v>
      </c>
      <c r="Y10" s="80" t="s">
        <v>134</v>
      </c>
      <c r="Z10" s="80">
        <v>1</v>
      </c>
      <c r="AA10" s="80">
        <v>1</v>
      </c>
      <c r="AB10" s="86">
        <f>SUM(U10:AA10)</f>
        <v>6</v>
      </c>
      <c r="AC10" s="62">
        <f t="shared" si="2"/>
        <v>17</v>
      </c>
      <c r="AD10" s="63"/>
      <c r="AE10" s="64">
        <f t="shared" si="3"/>
        <v>1</v>
      </c>
      <c r="AF10" s="159"/>
      <c r="AI10" s="31"/>
    </row>
    <row r="11" spans="1:35" s="33" customFormat="1">
      <c r="A11" s="214" t="s">
        <v>71</v>
      </c>
      <c r="B11" s="67" t="s">
        <v>82</v>
      </c>
      <c r="C11" s="60" t="s">
        <v>131</v>
      </c>
      <c r="D11" s="61" t="s">
        <v>81</v>
      </c>
      <c r="E11" s="80" t="s">
        <v>106</v>
      </c>
      <c r="F11" s="80">
        <v>1</v>
      </c>
      <c r="G11" s="80">
        <v>1</v>
      </c>
      <c r="H11" s="80">
        <v>1</v>
      </c>
      <c r="I11" s="80" t="s">
        <v>134</v>
      </c>
      <c r="J11" s="80">
        <v>1</v>
      </c>
      <c r="K11" s="80">
        <v>1</v>
      </c>
      <c r="L11" s="111">
        <f t="shared" si="4"/>
        <v>5</v>
      </c>
      <c r="M11" s="80">
        <v>1</v>
      </c>
      <c r="N11" s="80">
        <v>1</v>
      </c>
      <c r="O11" s="80">
        <v>1</v>
      </c>
      <c r="P11" s="80">
        <v>1</v>
      </c>
      <c r="Q11" s="80">
        <v>1</v>
      </c>
      <c r="R11" s="80">
        <v>1</v>
      </c>
      <c r="S11" s="80">
        <v>1</v>
      </c>
      <c r="T11" s="111">
        <f t="shared" si="5"/>
        <v>6</v>
      </c>
      <c r="U11" s="80">
        <v>1</v>
      </c>
      <c r="V11" s="80">
        <v>1</v>
      </c>
      <c r="W11" s="80">
        <v>1</v>
      </c>
      <c r="X11" s="80">
        <v>1</v>
      </c>
      <c r="Y11" s="80" t="s">
        <v>134</v>
      </c>
      <c r="Z11" s="80">
        <v>1</v>
      </c>
      <c r="AA11" s="80">
        <v>1</v>
      </c>
      <c r="AB11" s="86">
        <f t="shared" si="6"/>
        <v>5</v>
      </c>
      <c r="AC11" s="62">
        <f t="shared" si="2"/>
        <v>16</v>
      </c>
      <c r="AD11" s="63"/>
      <c r="AE11" s="64">
        <f t="shared" si="3"/>
        <v>0.94117647058823528</v>
      </c>
      <c r="AF11" s="32"/>
      <c r="AI11" s="31"/>
    </row>
    <row r="12" spans="1:35" s="33" customFormat="1" ht="18" customHeight="1">
      <c r="A12" s="214"/>
      <c r="B12" s="67" t="s">
        <v>157</v>
      </c>
      <c r="C12" s="60" t="s">
        <v>136</v>
      </c>
      <c r="D12" s="61" t="s">
        <v>81</v>
      </c>
      <c r="E12" s="80" t="s">
        <v>106</v>
      </c>
      <c r="F12" s="80">
        <v>1</v>
      </c>
      <c r="G12" s="80">
        <v>1</v>
      </c>
      <c r="H12" s="80">
        <v>1</v>
      </c>
      <c r="I12" s="80">
        <v>1</v>
      </c>
      <c r="J12" s="80">
        <v>1</v>
      </c>
      <c r="K12" s="80" t="s">
        <v>155</v>
      </c>
      <c r="L12" s="111">
        <f t="shared" si="4"/>
        <v>5</v>
      </c>
      <c r="M12" s="80">
        <v>1</v>
      </c>
      <c r="N12" s="80">
        <v>1</v>
      </c>
      <c r="O12" s="80">
        <v>1</v>
      </c>
      <c r="P12" s="80">
        <v>1</v>
      </c>
      <c r="Q12" s="80">
        <v>1</v>
      </c>
      <c r="R12" s="80">
        <v>1</v>
      </c>
      <c r="S12" s="80" t="s">
        <v>125</v>
      </c>
      <c r="T12" s="111">
        <f t="shared" si="5"/>
        <v>6</v>
      </c>
      <c r="U12" s="80">
        <v>1</v>
      </c>
      <c r="V12" s="80">
        <v>1</v>
      </c>
      <c r="W12" s="80">
        <v>1</v>
      </c>
      <c r="X12" s="80">
        <v>1</v>
      </c>
      <c r="Y12" s="80">
        <v>1</v>
      </c>
      <c r="Z12" s="80">
        <v>1</v>
      </c>
      <c r="AA12" s="80" t="s">
        <v>125</v>
      </c>
      <c r="AB12" s="86">
        <f t="shared" si="6"/>
        <v>6</v>
      </c>
      <c r="AC12" s="62">
        <f t="shared" si="2"/>
        <v>17</v>
      </c>
      <c r="AD12" s="63"/>
      <c r="AE12" s="64">
        <f t="shared" si="3"/>
        <v>1</v>
      </c>
      <c r="AF12" s="32"/>
      <c r="AI12" s="31"/>
    </row>
    <row r="13" spans="1:35" s="33" customFormat="1" ht="18.75" customHeight="1">
      <c r="A13" s="141" t="s">
        <v>10</v>
      </c>
      <c r="B13" s="59" t="s">
        <v>154</v>
      </c>
      <c r="C13" s="60" t="s">
        <v>131</v>
      </c>
      <c r="D13" s="61" t="s">
        <v>32</v>
      </c>
      <c r="E13" s="80" t="s">
        <v>106</v>
      </c>
      <c r="F13" s="80">
        <v>1</v>
      </c>
      <c r="G13" s="80">
        <v>1</v>
      </c>
      <c r="H13" s="80">
        <v>1</v>
      </c>
      <c r="I13" s="80">
        <v>1</v>
      </c>
      <c r="J13" s="80" t="s">
        <v>134</v>
      </c>
      <c r="K13" s="80">
        <v>1</v>
      </c>
      <c r="L13" s="111">
        <f t="shared" si="4"/>
        <v>5</v>
      </c>
      <c r="M13" s="80">
        <v>1</v>
      </c>
      <c r="N13" s="80">
        <v>1</v>
      </c>
      <c r="O13" s="80">
        <v>1</v>
      </c>
      <c r="P13" s="80">
        <v>1</v>
      </c>
      <c r="Q13" s="80">
        <v>1</v>
      </c>
      <c r="R13" s="80">
        <v>1</v>
      </c>
      <c r="S13" s="80">
        <v>0</v>
      </c>
      <c r="T13" s="111">
        <f t="shared" si="5"/>
        <v>6</v>
      </c>
      <c r="U13" s="80">
        <v>1</v>
      </c>
      <c r="V13" s="80">
        <v>1</v>
      </c>
      <c r="W13" s="80">
        <v>1</v>
      </c>
      <c r="X13" s="80">
        <v>0</v>
      </c>
      <c r="Y13" s="80" t="s">
        <v>134</v>
      </c>
      <c r="Z13" s="80">
        <v>1</v>
      </c>
      <c r="AA13" s="80">
        <v>0</v>
      </c>
      <c r="AB13" s="86">
        <f>SUM(U13:AA13)</f>
        <v>4</v>
      </c>
      <c r="AC13" s="62">
        <f t="shared" si="2"/>
        <v>15</v>
      </c>
      <c r="AD13" s="162" t="s">
        <v>190</v>
      </c>
      <c r="AE13" s="64">
        <f t="shared" si="3"/>
        <v>0.88235294117647056</v>
      </c>
      <c r="AF13" s="32"/>
      <c r="AI13" s="31"/>
    </row>
    <row r="14" spans="1:35" s="33" customFormat="1" ht="19.5" customHeight="1" thickBot="1">
      <c r="A14" s="141" t="s">
        <v>11</v>
      </c>
      <c r="B14" s="98" t="s">
        <v>154</v>
      </c>
      <c r="C14" s="156" t="s">
        <v>143</v>
      </c>
      <c r="D14" s="157" t="s">
        <v>32</v>
      </c>
      <c r="E14" s="112" t="s">
        <v>106</v>
      </c>
      <c r="F14" s="112">
        <v>1</v>
      </c>
      <c r="G14" s="112">
        <v>1</v>
      </c>
      <c r="H14" s="112">
        <v>1</v>
      </c>
      <c r="I14" s="112">
        <v>1</v>
      </c>
      <c r="J14" s="112">
        <v>1</v>
      </c>
      <c r="K14" s="112" t="s">
        <v>135</v>
      </c>
      <c r="L14" s="118">
        <f t="shared" si="4"/>
        <v>5</v>
      </c>
      <c r="M14" s="112">
        <v>1</v>
      </c>
      <c r="N14" s="112">
        <v>1</v>
      </c>
      <c r="O14" s="112">
        <v>1</v>
      </c>
      <c r="P14" s="112">
        <v>1</v>
      </c>
      <c r="Q14" s="112">
        <v>1</v>
      </c>
      <c r="R14" s="112">
        <v>1</v>
      </c>
      <c r="S14" s="112" t="s">
        <v>184</v>
      </c>
      <c r="T14" s="118">
        <f>SUM(M14:R14)</f>
        <v>6</v>
      </c>
      <c r="U14" s="112">
        <v>1</v>
      </c>
      <c r="V14" s="112">
        <v>1</v>
      </c>
      <c r="W14" s="112">
        <v>1</v>
      </c>
      <c r="X14" s="112">
        <v>1</v>
      </c>
      <c r="Y14" s="112">
        <v>1</v>
      </c>
      <c r="Z14" s="112">
        <v>1</v>
      </c>
      <c r="AA14" s="112" t="s">
        <v>125</v>
      </c>
      <c r="AB14" s="87">
        <f t="shared" si="6"/>
        <v>6</v>
      </c>
      <c r="AC14" s="146">
        <f t="shared" si="2"/>
        <v>17</v>
      </c>
      <c r="AD14" s="99"/>
      <c r="AE14" s="154">
        <f t="shared" si="3"/>
        <v>1</v>
      </c>
      <c r="AF14" s="159"/>
      <c r="AI14" s="31"/>
    </row>
    <row r="15" spans="1:35" s="33" customFormat="1" ht="18" customHeight="1" thickTop="1">
      <c r="A15" s="228" t="s">
        <v>159</v>
      </c>
      <c r="B15" s="158" t="s">
        <v>120</v>
      </c>
      <c r="C15" s="101" t="s">
        <v>131</v>
      </c>
      <c r="D15" s="102" t="s">
        <v>115</v>
      </c>
      <c r="E15" s="116" t="s">
        <v>106</v>
      </c>
      <c r="F15" s="116">
        <v>1</v>
      </c>
      <c r="G15" s="116">
        <v>1</v>
      </c>
      <c r="H15" s="116">
        <v>1</v>
      </c>
      <c r="I15" s="116" t="s">
        <v>134</v>
      </c>
      <c r="J15" s="116">
        <v>1</v>
      </c>
      <c r="K15" s="116">
        <v>1</v>
      </c>
      <c r="L15" s="119">
        <f t="shared" si="4"/>
        <v>5</v>
      </c>
      <c r="M15" s="116">
        <v>1</v>
      </c>
      <c r="N15" s="116">
        <v>1</v>
      </c>
      <c r="O15" s="116">
        <v>1</v>
      </c>
      <c r="P15" s="116">
        <v>1</v>
      </c>
      <c r="Q15" s="116">
        <v>1</v>
      </c>
      <c r="R15" s="116">
        <v>1</v>
      </c>
      <c r="S15" s="116" t="s">
        <v>125</v>
      </c>
      <c r="T15" s="119">
        <f t="shared" ref="T15:T42" si="7">SUM(M15:R15)</f>
        <v>6</v>
      </c>
      <c r="U15" s="116">
        <v>1</v>
      </c>
      <c r="V15" s="116">
        <v>1</v>
      </c>
      <c r="W15" s="116">
        <v>1</v>
      </c>
      <c r="X15" s="116">
        <v>1</v>
      </c>
      <c r="Y15" s="116" t="s">
        <v>134</v>
      </c>
      <c r="Z15" s="116">
        <v>1</v>
      </c>
      <c r="AA15" s="116">
        <v>1</v>
      </c>
      <c r="AB15" s="88">
        <f>SUM(U15:AA15)</f>
        <v>6</v>
      </c>
      <c r="AC15" s="103">
        <f t="shared" si="2"/>
        <v>17</v>
      </c>
      <c r="AD15" s="104"/>
      <c r="AE15" s="155">
        <f t="shared" si="3"/>
        <v>1</v>
      </c>
      <c r="AF15" s="50"/>
    </row>
    <row r="16" spans="1:35" s="33" customFormat="1" ht="18" customHeight="1">
      <c r="A16" s="226"/>
      <c r="B16" s="123" t="s">
        <v>118</v>
      </c>
      <c r="C16" s="60" t="s">
        <v>126</v>
      </c>
      <c r="D16" s="61" t="s">
        <v>79</v>
      </c>
      <c r="E16" s="80" t="s">
        <v>106</v>
      </c>
      <c r="F16" s="80">
        <v>1</v>
      </c>
      <c r="G16" s="80">
        <v>1</v>
      </c>
      <c r="H16" s="80">
        <v>1</v>
      </c>
      <c r="I16" s="80">
        <v>1</v>
      </c>
      <c r="J16" s="80">
        <v>1</v>
      </c>
      <c r="K16" s="80" t="s">
        <v>125</v>
      </c>
      <c r="L16" s="111">
        <f t="shared" si="4"/>
        <v>5</v>
      </c>
      <c r="M16" s="80">
        <v>1</v>
      </c>
      <c r="N16" s="80">
        <v>1</v>
      </c>
      <c r="O16" s="80">
        <v>1</v>
      </c>
      <c r="P16" s="80">
        <v>1</v>
      </c>
      <c r="Q16" s="80">
        <v>1</v>
      </c>
      <c r="R16" s="80">
        <v>1</v>
      </c>
      <c r="S16" s="80" t="s">
        <v>125</v>
      </c>
      <c r="T16" s="111">
        <f t="shared" si="7"/>
        <v>6</v>
      </c>
      <c r="U16" s="115">
        <v>1</v>
      </c>
      <c r="V16" s="115">
        <v>1</v>
      </c>
      <c r="W16" s="115">
        <v>1</v>
      </c>
      <c r="X16" s="115">
        <v>1</v>
      </c>
      <c r="Y16" s="80" t="s">
        <v>134</v>
      </c>
      <c r="Z16" s="115">
        <v>1</v>
      </c>
      <c r="AA16" s="80">
        <v>1</v>
      </c>
      <c r="AB16" s="86">
        <f>SUM(U16:AA16)</f>
        <v>6</v>
      </c>
      <c r="AC16" s="62">
        <f t="shared" si="2"/>
        <v>17</v>
      </c>
      <c r="AD16" s="63"/>
      <c r="AE16" s="64">
        <f t="shared" si="3"/>
        <v>1</v>
      </c>
      <c r="AF16" s="32"/>
    </row>
    <row r="17" spans="1:35" s="33" customFormat="1" ht="18" customHeight="1">
      <c r="A17" s="226"/>
      <c r="B17" s="123" t="s">
        <v>122</v>
      </c>
      <c r="C17" s="60" t="s">
        <v>136</v>
      </c>
      <c r="D17" s="61" t="s">
        <v>78</v>
      </c>
      <c r="E17" s="80" t="s">
        <v>106</v>
      </c>
      <c r="F17" s="80">
        <v>1</v>
      </c>
      <c r="G17" s="80">
        <v>1</v>
      </c>
      <c r="H17" s="80">
        <v>1</v>
      </c>
      <c r="I17" s="80">
        <v>1</v>
      </c>
      <c r="J17" s="80">
        <v>1</v>
      </c>
      <c r="K17" s="80" t="s">
        <v>125</v>
      </c>
      <c r="L17" s="111">
        <f t="shared" si="4"/>
        <v>5</v>
      </c>
      <c r="M17" s="80">
        <v>1</v>
      </c>
      <c r="N17" s="80">
        <v>1</v>
      </c>
      <c r="O17" s="80">
        <v>1</v>
      </c>
      <c r="P17" s="80">
        <v>1</v>
      </c>
      <c r="Q17" s="80">
        <v>1</v>
      </c>
      <c r="R17" s="80">
        <v>1</v>
      </c>
      <c r="S17" s="80" t="s">
        <v>125</v>
      </c>
      <c r="T17" s="111">
        <f t="shared" si="7"/>
        <v>6</v>
      </c>
      <c r="U17" s="115">
        <v>1</v>
      </c>
      <c r="V17" s="115">
        <v>1</v>
      </c>
      <c r="W17" s="115">
        <v>1</v>
      </c>
      <c r="X17" s="115">
        <v>1</v>
      </c>
      <c r="Y17" s="115">
        <v>1</v>
      </c>
      <c r="Z17" s="115">
        <v>1</v>
      </c>
      <c r="AA17" s="80" t="s">
        <v>125</v>
      </c>
      <c r="AB17" s="86">
        <f t="shared" si="6"/>
        <v>6</v>
      </c>
      <c r="AC17" s="62">
        <f t="shared" si="2"/>
        <v>17</v>
      </c>
      <c r="AD17" s="63"/>
      <c r="AE17" s="64">
        <f t="shared" si="3"/>
        <v>1</v>
      </c>
      <c r="AF17" s="32"/>
    </row>
    <row r="18" spans="1:35" s="33" customFormat="1" ht="18" customHeight="1">
      <c r="A18" s="226"/>
      <c r="B18" s="130" t="s">
        <v>124</v>
      </c>
      <c r="C18" s="60" t="s">
        <v>169</v>
      </c>
      <c r="D18" s="61" t="s">
        <v>79</v>
      </c>
      <c r="E18" s="80" t="s">
        <v>106</v>
      </c>
      <c r="F18" s="80">
        <v>1</v>
      </c>
      <c r="G18" s="80">
        <v>1</v>
      </c>
      <c r="H18" s="80">
        <v>1</v>
      </c>
      <c r="I18" s="80" t="s">
        <v>134</v>
      </c>
      <c r="J18" s="80">
        <v>1</v>
      </c>
      <c r="K18" s="80">
        <v>1</v>
      </c>
      <c r="L18" s="111">
        <f t="shared" si="4"/>
        <v>5</v>
      </c>
      <c r="M18" s="80">
        <v>1</v>
      </c>
      <c r="N18" s="80">
        <v>1</v>
      </c>
      <c r="O18" s="80">
        <v>1</v>
      </c>
      <c r="P18" s="80">
        <v>1</v>
      </c>
      <c r="Q18" s="80">
        <v>1</v>
      </c>
      <c r="R18" s="80">
        <v>1</v>
      </c>
      <c r="S18" s="80" t="s">
        <v>125</v>
      </c>
      <c r="T18" s="111">
        <f t="shared" si="7"/>
        <v>6</v>
      </c>
      <c r="U18" s="115">
        <v>1</v>
      </c>
      <c r="V18" s="115">
        <v>1</v>
      </c>
      <c r="W18" s="115">
        <v>1</v>
      </c>
      <c r="X18" s="115">
        <v>1</v>
      </c>
      <c r="Y18" s="80" t="s">
        <v>134</v>
      </c>
      <c r="Z18" s="115">
        <v>1</v>
      </c>
      <c r="AA18" s="115">
        <v>1</v>
      </c>
      <c r="AB18" s="86">
        <f t="shared" si="6"/>
        <v>5</v>
      </c>
      <c r="AC18" s="62">
        <f t="shared" si="2"/>
        <v>16</v>
      </c>
      <c r="AD18" s="63"/>
      <c r="AE18" s="64">
        <f t="shared" si="3"/>
        <v>0.94117647058823528</v>
      </c>
      <c r="AF18" s="50"/>
    </row>
    <row r="19" spans="1:35" s="33" customFormat="1" ht="18" customHeight="1">
      <c r="A19" s="227"/>
      <c r="B19" s="130" t="s">
        <v>167</v>
      </c>
      <c r="C19" s="60" t="s">
        <v>126</v>
      </c>
      <c r="D19" s="61" t="s">
        <v>170</v>
      </c>
      <c r="E19" s="80" t="s">
        <v>106</v>
      </c>
      <c r="F19" s="80">
        <v>1</v>
      </c>
      <c r="G19" s="80">
        <v>1</v>
      </c>
      <c r="H19" s="80">
        <v>1</v>
      </c>
      <c r="I19" s="80">
        <v>1</v>
      </c>
      <c r="J19" s="80">
        <v>1</v>
      </c>
      <c r="K19" s="80" t="s">
        <v>125</v>
      </c>
      <c r="L19" s="111">
        <f t="shared" si="4"/>
        <v>5</v>
      </c>
      <c r="M19" s="80">
        <v>1</v>
      </c>
      <c r="N19" s="80">
        <v>1</v>
      </c>
      <c r="O19" s="80">
        <v>1</v>
      </c>
      <c r="P19" s="80">
        <v>1</v>
      </c>
      <c r="Q19" s="80">
        <v>1</v>
      </c>
      <c r="R19" s="80">
        <v>1</v>
      </c>
      <c r="S19" s="80" t="s">
        <v>125</v>
      </c>
      <c r="T19" s="111">
        <f t="shared" si="7"/>
        <v>6</v>
      </c>
      <c r="U19" s="115">
        <v>1</v>
      </c>
      <c r="V19" s="115">
        <v>1</v>
      </c>
      <c r="W19" s="115">
        <v>1</v>
      </c>
      <c r="X19" s="115">
        <v>1</v>
      </c>
      <c r="Y19" s="80" t="s">
        <v>134</v>
      </c>
      <c r="Z19" s="115">
        <v>1</v>
      </c>
      <c r="AA19" s="115">
        <v>1</v>
      </c>
      <c r="AB19" s="86">
        <f t="shared" ref="AB19:AB23" si="8">SUM(U19:Z19)</f>
        <v>5</v>
      </c>
      <c r="AC19" s="62">
        <f t="shared" ref="AC19:AC25" si="9">SUM(L19,T19,AB19)</f>
        <v>16</v>
      </c>
      <c r="AD19" s="63"/>
      <c r="AE19" s="64">
        <f t="shared" si="3"/>
        <v>0.94117647058823528</v>
      </c>
      <c r="AF19" s="50"/>
    </row>
    <row r="20" spans="1:35" s="33" customFormat="1">
      <c r="A20" s="226" t="s">
        <v>181</v>
      </c>
      <c r="B20" s="59" t="s">
        <v>119</v>
      </c>
      <c r="C20" s="60" t="s">
        <v>136</v>
      </c>
      <c r="D20" s="61" t="s">
        <v>81</v>
      </c>
      <c r="E20" s="80" t="s">
        <v>106</v>
      </c>
      <c r="F20" s="80">
        <v>1</v>
      </c>
      <c r="G20" s="80">
        <v>1</v>
      </c>
      <c r="H20" s="80">
        <v>1</v>
      </c>
      <c r="I20" s="80">
        <v>1</v>
      </c>
      <c r="J20" s="80">
        <v>1</v>
      </c>
      <c r="K20" s="80" t="s">
        <v>125</v>
      </c>
      <c r="L20" s="111">
        <f t="shared" si="4"/>
        <v>5</v>
      </c>
      <c r="M20" s="80">
        <v>1</v>
      </c>
      <c r="N20" s="80">
        <v>1</v>
      </c>
      <c r="O20" s="80">
        <v>1</v>
      </c>
      <c r="P20" s="80">
        <v>1</v>
      </c>
      <c r="Q20" s="80">
        <v>1</v>
      </c>
      <c r="R20" s="80">
        <v>1</v>
      </c>
      <c r="S20" s="80" t="s">
        <v>125</v>
      </c>
      <c r="T20" s="111">
        <f t="shared" si="7"/>
        <v>6</v>
      </c>
      <c r="U20" s="115">
        <v>1</v>
      </c>
      <c r="V20" s="115">
        <v>1</v>
      </c>
      <c r="W20" s="115">
        <v>1</v>
      </c>
      <c r="X20" s="115">
        <v>1</v>
      </c>
      <c r="Y20" s="115">
        <v>1</v>
      </c>
      <c r="Z20" s="115">
        <v>1</v>
      </c>
      <c r="AA20" s="80" t="s">
        <v>125</v>
      </c>
      <c r="AB20" s="86">
        <f t="shared" si="8"/>
        <v>6</v>
      </c>
      <c r="AC20" s="62">
        <f t="shared" si="9"/>
        <v>17</v>
      </c>
      <c r="AD20" s="63"/>
      <c r="AE20" s="64">
        <f t="shared" si="3"/>
        <v>1</v>
      </c>
      <c r="AF20" s="32"/>
    </row>
    <row r="21" spans="1:35" s="33" customFormat="1" ht="16.5" customHeight="1">
      <c r="A21" s="226"/>
      <c r="B21" s="76" t="s">
        <v>117</v>
      </c>
      <c r="C21" s="60" t="s">
        <v>165</v>
      </c>
      <c r="D21" s="61" t="s">
        <v>83</v>
      </c>
      <c r="E21" s="80" t="s">
        <v>106</v>
      </c>
      <c r="F21" s="80">
        <v>1</v>
      </c>
      <c r="G21" s="80">
        <v>1</v>
      </c>
      <c r="H21" s="80">
        <v>1</v>
      </c>
      <c r="I21" s="80" t="s">
        <v>134</v>
      </c>
      <c r="J21" s="80">
        <v>1</v>
      </c>
      <c r="K21" s="80">
        <v>1</v>
      </c>
      <c r="L21" s="111">
        <f t="shared" si="4"/>
        <v>5</v>
      </c>
      <c r="M21" s="80">
        <v>1</v>
      </c>
      <c r="N21" s="80">
        <v>1</v>
      </c>
      <c r="O21" s="80">
        <v>1</v>
      </c>
      <c r="P21" s="80">
        <v>1</v>
      </c>
      <c r="Q21" s="80">
        <v>1</v>
      </c>
      <c r="R21" s="80">
        <v>1</v>
      </c>
      <c r="S21" s="80">
        <v>1</v>
      </c>
      <c r="T21" s="111">
        <f t="shared" si="7"/>
        <v>6</v>
      </c>
      <c r="U21" s="115">
        <v>1</v>
      </c>
      <c r="V21" s="115">
        <v>1</v>
      </c>
      <c r="W21" s="115">
        <v>1</v>
      </c>
      <c r="X21" s="115">
        <v>1</v>
      </c>
      <c r="Y21" s="80" t="s">
        <v>134</v>
      </c>
      <c r="Z21" s="115">
        <v>1</v>
      </c>
      <c r="AA21" s="80">
        <v>1</v>
      </c>
      <c r="AB21" s="86">
        <f>SUM(U21:AA21)</f>
        <v>6</v>
      </c>
      <c r="AC21" s="62">
        <f t="shared" si="9"/>
        <v>17</v>
      </c>
      <c r="AD21" s="63"/>
      <c r="AE21" s="64">
        <f t="shared" si="3"/>
        <v>1</v>
      </c>
      <c r="AF21" s="32"/>
    </row>
    <row r="22" spans="1:35" s="33" customFormat="1" ht="16.5" customHeight="1">
      <c r="A22" s="226"/>
      <c r="B22" s="76" t="s">
        <v>121</v>
      </c>
      <c r="C22" s="60" t="s">
        <v>143</v>
      </c>
      <c r="D22" s="61" t="s">
        <v>36</v>
      </c>
      <c r="E22" s="80" t="s">
        <v>106</v>
      </c>
      <c r="F22" s="80">
        <v>1</v>
      </c>
      <c r="G22" s="80">
        <v>1</v>
      </c>
      <c r="H22" s="80">
        <v>1</v>
      </c>
      <c r="I22" s="80">
        <v>1</v>
      </c>
      <c r="J22" s="80">
        <v>1</v>
      </c>
      <c r="K22" s="80" t="s">
        <v>134</v>
      </c>
      <c r="L22" s="111">
        <f t="shared" si="4"/>
        <v>5</v>
      </c>
      <c r="M22" s="80">
        <v>1</v>
      </c>
      <c r="N22" s="80">
        <v>1</v>
      </c>
      <c r="O22" s="80">
        <v>1</v>
      </c>
      <c r="P22" s="80">
        <v>1</v>
      </c>
      <c r="Q22" s="80">
        <v>1</v>
      </c>
      <c r="R22" s="80">
        <v>1</v>
      </c>
      <c r="S22" s="80" t="s">
        <v>125</v>
      </c>
      <c r="T22" s="111">
        <f t="shared" si="7"/>
        <v>6</v>
      </c>
      <c r="U22" s="115">
        <v>1</v>
      </c>
      <c r="V22" s="115">
        <v>1</v>
      </c>
      <c r="W22" s="115">
        <v>1</v>
      </c>
      <c r="X22" s="115">
        <v>1</v>
      </c>
      <c r="Y22" s="115">
        <v>1</v>
      </c>
      <c r="Z22" s="115">
        <v>1</v>
      </c>
      <c r="AA22" s="80" t="s">
        <v>125</v>
      </c>
      <c r="AB22" s="86">
        <f t="shared" si="8"/>
        <v>6</v>
      </c>
      <c r="AC22" s="62">
        <f t="shared" si="9"/>
        <v>17</v>
      </c>
      <c r="AD22" s="63"/>
      <c r="AE22" s="64">
        <f t="shared" si="3"/>
        <v>1</v>
      </c>
      <c r="AF22" s="32"/>
    </row>
    <row r="23" spans="1:35" s="33" customFormat="1">
      <c r="A23" s="226"/>
      <c r="B23" s="51" t="s">
        <v>123</v>
      </c>
      <c r="C23" s="60" t="s">
        <v>126</v>
      </c>
      <c r="D23" s="61" t="s">
        <v>41</v>
      </c>
      <c r="E23" s="80" t="s">
        <v>106</v>
      </c>
      <c r="F23" s="80">
        <v>1</v>
      </c>
      <c r="G23" s="80">
        <v>1</v>
      </c>
      <c r="H23" s="80">
        <v>1</v>
      </c>
      <c r="I23" s="80">
        <v>1</v>
      </c>
      <c r="J23" s="80">
        <v>1</v>
      </c>
      <c r="K23" s="80" t="s">
        <v>125</v>
      </c>
      <c r="L23" s="111">
        <f t="shared" si="4"/>
        <v>5</v>
      </c>
      <c r="M23" s="80">
        <v>1</v>
      </c>
      <c r="N23" s="80">
        <v>1</v>
      </c>
      <c r="O23" s="80">
        <v>1</v>
      </c>
      <c r="P23" s="80">
        <v>1</v>
      </c>
      <c r="Q23" s="80">
        <v>1</v>
      </c>
      <c r="R23" s="80">
        <v>1</v>
      </c>
      <c r="S23" s="80" t="s">
        <v>125</v>
      </c>
      <c r="T23" s="111">
        <f t="shared" si="7"/>
        <v>6</v>
      </c>
      <c r="U23" s="115">
        <v>1</v>
      </c>
      <c r="V23" s="115">
        <v>1</v>
      </c>
      <c r="W23" s="115">
        <v>1</v>
      </c>
      <c r="X23" s="115">
        <v>1</v>
      </c>
      <c r="Y23" s="80" t="s">
        <v>134</v>
      </c>
      <c r="Z23" s="115">
        <v>1</v>
      </c>
      <c r="AA23" s="115">
        <v>1</v>
      </c>
      <c r="AB23" s="86">
        <f t="shared" si="8"/>
        <v>5</v>
      </c>
      <c r="AC23" s="62">
        <f t="shared" si="9"/>
        <v>16</v>
      </c>
      <c r="AD23" s="63"/>
      <c r="AE23" s="64">
        <f t="shared" si="3"/>
        <v>0.94117647058823528</v>
      </c>
      <c r="AF23" s="32"/>
    </row>
    <row r="24" spans="1:35" s="33" customFormat="1">
      <c r="A24" s="227"/>
      <c r="B24" s="51" t="s">
        <v>166</v>
      </c>
      <c r="C24" s="60" t="s">
        <v>131</v>
      </c>
      <c r="D24" s="61" t="s">
        <v>168</v>
      </c>
      <c r="E24" s="80" t="s">
        <v>106</v>
      </c>
      <c r="F24" s="80">
        <v>1</v>
      </c>
      <c r="G24" s="80">
        <v>1</v>
      </c>
      <c r="H24" s="80">
        <v>1</v>
      </c>
      <c r="I24" s="80" t="s">
        <v>134</v>
      </c>
      <c r="J24" s="80">
        <v>1</v>
      </c>
      <c r="K24" s="80">
        <v>1</v>
      </c>
      <c r="L24" s="111">
        <f t="shared" si="4"/>
        <v>5</v>
      </c>
      <c r="M24" s="80">
        <v>1</v>
      </c>
      <c r="N24" s="80">
        <v>1</v>
      </c>
      <c r="O24" s="80">
        <v>1</v>
      </c>
      <c r="P24" s="80">
        <v>1</v>
      </c>
      <c r="Q24" s="80">
        <v>1</v>
      </c>
      <c r="R24" s="80">
        <v>1</v>
      </c>
      <c r="S24" s="80">
        <v>1</v>
      </c>
      <c r="T24" s="111">
        <f t="shared" si="7"/>
        <v>6</v>
      </c>
      <c r="U24" s="115">
        <v>1</v>
      </c>
      <c r="V24" s="115">
        <v>1</v>
      </c>
      <c r="W24" s="115">
        <v>1</v>
      </c>
      <c r="X24" s="115">
        <v>1</v>
      </c>
      <c r="Y24" s="80" t="s">
        <v>134</v>
      </c>
      <c r="Z24" s="115">
        <v>1</v>
      </c>
      <c r="AA24" s="80">
        <v>1</v>
      </c>
      <c r="AB24" s="86">
        <f>SUM(U24:AA24)</f>
        <v>6</v>
      </c>
      <c r="AC24" s="62">
        <f t="shared" si="9"/>
        <v>17</v>
      </c>
      <c r="AD24" s="63"/>
      <c r="AE24" s="64">
        <f t="shared" si="3"/>
        <v>1</v>
      </c>
      <c r="AF24" s="32"/>
    </row>
    <row r="25" spans="1:35" s="33" customFormat="1">
      <c r="A25" s="69" t="s">
        <v>5</v>
      </c>
      <c r="B25" s="59" t="s">
        <v>62</v>
      </c>
      <c r="C25" s="60" t="s">
        <v>131</v>
      </c>
      <c r="D25" s="61" t="s">
        <v>84</v>
      </c>
      <c r="E25" s="80" t="s">
        <v>106</v>
      </c>
      <c r="F25" s="80">
        <v>1</v>
      </c>
      <c r="G25" s="80">
        <v>1</v>
      </c>
      <c r="H25" s="80">
        <v>1</v>
      </c>
      <c r="I25" s="80" t="s">
        <v>134</v>
      </c>
      <c r="J25" s="80">
        <v>1</v>
      </c>
      <c r="K25" s="80">
        <v>1</v>
      </c>
      <c r="L25" s="111">
        <f t="shared" si="4"/>
        <v>5</v>
      </c>
      <c r="M25" s="80">
        <v>1</v>
      </c>
      <c r="N25" s="80">
        <v>1</v>
      </c>
      <c r="O25" s="80">
        <v>1</v>
      </c>
      <c r="P25" s="80">
        <v>1</v>
      </c>
      <c r="Q25" s="80">
        <v>1</v>
      </c>
      <c r="R25" s="80">
        <v>1</v>
      </c>
      <c r="S25" s="80">
        <v>1</v>
      </c>
      <c r="T25" s="111">
        <f t="shared" si="7"/>
        <v>6</v>
      </c>
      <c r="U25" s="80">
        <v>1</v>
      </c>
      <c r="V25" s="80">
        <v>1</v>
      </c>
      <c r="W25" s="80">
        <v>1</v>
      </c>
      <c r="X25" s="80">
        <v>1</v>
      </c>
      <c r="Y25" s="80" t="s">
        <v>134</v>
      </c>
      <c r="Z25" s="80">
        <v>1</v>
      </c>
      <c r="AA25" s="80">
        <v>1</v>
      </c>
      <c r="AB25" s="86">
        <f>SUM(U25:AA25)</f>
        <v>6</v>
      </c>
      <c r="AC25" s="62">
        <f t="shared" si="9"/>
        <v>17</v>
      </c>
      <c r="AD25" s="63"/>
      <c r="AE25" s="64">
        <f t="shared" si="3"/>
        <v>1</v>
      </c>
      <c r="AF25" s="32"/>
    </row>
    <row r="26" spans="1:35" s="33" customFormat="1">
      <c r="A26" s="77" t="s">
        <v>6</v>
      </c>
      <c r="B26" s="59" t="s">
        <v>62</v>
      </c>
      <c r="C26" s="60" t="s">
        <v>126</v>
      </c>
      <c r="D26" s="61" t="s">
        <v>77</v>
      </c>
      <c r="E26" s="80" t="s">
        <v>106</v>
      </c>
      <c r="F26" s="80">
        <v>1</v>
      </c>
      <c r="G26" s="80">
        <v>1</v>
      </c>
      <c r="H26" s="80">
        <v>1</v>
      </c>
      <c r="I26" s="80">
        <v>1</v>
      </c>
      <c r="J26" s="80">
        <v>1</v>
      </c>
      <c r="K26" s="80" t="s">
        <v>125</v>
      </c>
      <c r="L26" s="111">
        <f t="shared" si="4"/>
        <v>5</v>
      </c>
      <c r="M26" s="80">
        <v>1</v>
      </c>
      <c r="N26" s="80">
        <v>1</v>
      </c>
      <c r="O26" s="80">
        <v>1</v>
      </c>
      <c r="P26" s="80">
        <v>1</v>
      </c>
      <c r="Q26" s="80">
        <v>1</v>
      </c>
      <c r="R26" s="80">
        <v>1</v>
      </c>
      <c r="S26" s="80" t="s">
        <v>125</v>
      </c>
      <c r="T26" s="111">
        <f t="shared" si="7"/>
        <v>6</v>
      </c>
      <c r="U26" s="80">
        <v>1</v>
      </c>
      <c r="V26" s="80">
        <v>1</v>
      </c>
      <c r="W26" s="80">
        <v>1</v>
      </c>
      <c r="X26" s="80">
        <v>1</v>
      </c>
      <c r="Y26" s="80" t="s">
        <v>134</v>
      </c>
      <c r="Z26" s="80">
        <v>1</v>
      </c>
      <c r="AA26" s="80">
        <v>1</v>
      </c>
      <c r="AB26" s="86">
        <f>SUM(U26:AA26)</f>
        <v>6</v>
      </c>
      <c r="AC26" s="62">
        <f t="shared" ref="AC26:AC32" si="10">SUM(L26,T26,AB26)</f>
        <v>17</v>
      </c>
      <c r="AD26" s="162" t="s">
        <v>191</v>
      </c>
      <c r="AE26" s="64">
        <f t="shared" si="3"/>
        <v>1</v>
      </c>
      <c r="AF26" s="32"/>
    </row>
    <row r="27" spans="1:35" s="33" customFormat="1">
      <c r="A27" s="68" t="s">
        <v>12</v>
      </c>
      <c r="B27" s="59" t="s">
        <v>63</v>
      </c>
      <c r="C27" s="60" t="s">
        <v>126</v>
      </c>
      <c r="D27" s="61" t="s">
        <v>77</v>
      </c>
      <c r="E27" s="80" t="s">
        <v>106</v>
      </c>
      <c r="F27" s="80">
        <v>1</v>
      </c>
      <c r="G27" s="80">
        <v>1</v>
      </c>
      <c r="H27" s="80">
        <v>1</v>
      </c>
      <c r="I27" s="80">
        <v>1</v>
      </c>
      <c r="J27" s="80">
        <v>1</v>
      </c>
      <c r="K27" s="80" t="s">
        <v>125</v>
      </c>
      <c r="L27" s="111">
        <f t="shared" si="4"/>
        <v>5</v>
      </c>
      <c r="M27" s="80">
        <v>1</v>
      </c>
      <c r="N27" s="80">
        <v>1</v>
      </c>
      <c r="O27" s="80">
        <v>1</v>
      </c>
      <c r="P27" s="80">
        <v>1</v>
      </c>
      <c r="Q27" s="80">
        <v>1</v>
      </c>
      <c r="R27" s="80">
        <v>1</v>
      </c>
      <c r="S27" s="80" t="s">
        <v>125</v>
      </c>
      <c r="T27" s="111">
        <f t="shared" si="7"/>
        <v>6</v>
      </c>
      <c r="U27" s="80">
        <v>1</v>
      </c>
      <c r="V27" s="80">
        <v>1</v>
      </c>
      <c r="W27" s="80">
        <v>1</v>
      </c>
      <c r="X27" s="80">
        <v>1</v>
      </c>
      <c r="Y27" s="80" t="s">
        <v>134</v>
      </c>
      <c r="Z27" s="80">
        <v>1</v>
      </c>
      <c r="AA27" s="80">
        <v>1</v>
      </c>
      <c r="AB27" s="86">
        <f>SUM(U27:AA27)</f>
        <v>6</v>
      </c>
      <c r="AC27" s="62">
        <f t="shared" si="10"/>
        <v>17</v>
      </c>
      <c r="AD27" s="63"/>
      <c r="AE27" s="64">
        <f t="shared" si="3"/>
        <v>1</v>
      </c>
      <c r="AF27" s="32"/>
      <c r="AG27" s="49"/>
    </row>
    <row r="28" spans="1:35" s="31" customFormat="1" ht="17.25" thickBot="1">
      <c r="A28" s="70" t="s">
        <v>13</v>
      </c>
      <c r="B28" s="71" t="s">
        <v>116</v>
      </c>
      <c r="C28" s="72" t="s">
        <v>136</v>
      </c>
      <c r="D28" s="73" t="s">
        <v>77</v>
      </c>
      <c r="E28" s="117" t="s">
        <v>106</v>
      </c>
      <c r="F28" s="117">
        <v>1</v>
      </c>
      <c r="G28" s="117">
        <v>1</v>
      </c>
      <c r="H28" s="117">
        <v>1</v>
      </c>
      <c r="I28" s="117">
        <v>1</v>
      </c>
      <c r="J28" s="117">
        <v>1</v>
      </c>
      <c r="K28" s="113" t="s">
        <v>125</v>
      </c>
      <c r="L28" s="114">
        <f t="shared" si="4"/>
        <v>5</v>
      </c>
      <c r="M28" s="113">
        <v>1</v>
      </c>
      <c r="N28" s="113">
        <v>1</v>
      </c>
      <c r="O28" s="113">
        <v>1</v>
      </c>
      <c r="P28" s="113">
        <v>1</v>
      </c>
      <c r="Q28" s="113">
        <v>1</v>
      </c>
      <c r="R28" s="113">
        <v>1</v>
      </c>
      <c r="S28" s="112" t="s">
        <v>125</v>
      </c>
      <c r="T28" s="118">
        <f t="shared" si="7"/>
        <v>6</v>
      </c>
      <c r="U28" s="112">
        <v>1</v>
      </c>
      <c r="V28" s="112">
        <v>1</v>
      </c>
      <c r="W28" s="112">
        <v>1</v>
      </c>
      <c r="X28" s="112">
        <v>1</v>
      </c>
      <c r="Y28" s="112">
        <v>1</v>
      </c>
      <c r="Z28" s="112">
        <v>1</v>
      </c>
      <c r="AA28" s="80" t="s">
        <v>125</v>
      </c>
      <c r="AB28" s="87">
        <f>SUM(U28:AA28)</f>
        <v>6</v>
      </c>
      <c r="AC28" s="74">
        <f t="shared" si="10"/>
        <v>17</v>
      </c>
      <c r="AD28" s="75"/>
      <c r="AE28" s="154">
        <f t="shared" si="3"/>
        <v>1</v>
      </c>
      <c r="AF28" s="30"/>
    </row>
    <row r="29" spans="1:35" s="33" customFormat="1" ht="18.75" customHeight="1" thickTop="1">
      <c r="A29" s="223" t="s">
        <v>85</v>
      </c>
      <c r="B29" s="100" t="s">
        <v>87</v>
      </c>
      <c r="C29" s="101" t="s">
        <v>143</v>
      </c>
      <c r="D29" s="102" t="s">
        <v>86</v>
      </c>
      <c r="E29" s="116" t="s">
        <v>106</v>
      </c>
      <c r="F29" s="116">
        <v>1</v>
      </c>
      <c r="G29" s="116">
        <v>1</v>
      </c>
      <c r="H29" s="116">
        <v>1</v>
      </c>
      <c r="I29" s="116">
        <v>1</v>
      </c>
      <c r="J29" s="116">
        <v>1</v>
      </c>
      <c r="K29" s="116" t="s">
        <v>134</v>
      </c>
      <c r="L29" s="119">
        <f t="shared" si="4"/>
        <v>5</v>
      </c>
      <c r="M29" s="131">
        <v>1</v>
      </c>
      <c r="N29" s="116">
        <v>1</v>
      </c>
      <c r="O29" s="116">
        <v>1</v>
      </c>
      <c r="P29" s="116">
        <v>1</v>
      </c>
      <c r="Q29" s="116">
        <v>1</v>
      </c>
      <c r="R29" s="116">
        <v>1</v>
      </c>
      <c r="S29" s="116" t="s">
        <v>125</v>
      </c>
      <c r="T29" s="119">
        <f t="shared" si="7"/>
        <v>6</v>
      </c>
      <c r="U29" s="116">
        <v>1</v>
      </c>
      <c r="V29" s="116">
        <v>1</v>
      </c>
      <c r="W29" s="116">
        <v>1</v>
      </c>
      <c r="X29" s="116">
        <v>1</v>
      </c>
      <c r="Y29" s="116">
        <v>1</v>
      </c>
      <c r="Z29" s="116">
        <v>1</v>
      </c>
      <c r="AA29" s="116" t="s">
        <v>125</v>
      </c>
      <c r="AB29" s="88">
        <f>SUM(U29:Z29)</f>
        <v>6</v>
      </c>
      <c r="AC29" s="103">
        <f t="shared" si="10"/>
        <v>17</v>
      </c>
      <c r="AD29" s="104"/>
      <c r="AE29" s="155">
        <f t="shared" si="3"/>
        <v>1</v>
      </c>
      <c r="AF29" s="32"/>
      <c r="AG29" s="34"/>
      <c r="AI29" s="31"/>
    </row>
    <row r="30" spans="1:35" s="33" customFormat="1" ht="18.75" customHeight="1">
      <c r="A30" s="221"/>
      <c r="B30" s="78" t="s">
        <v>172</v>
      </c>
      <c r="C30" s="60" t="s">
        <v>126</v>
      </c>
      <c r="D30" s="61" t="s">
        <v>175</v>
      </c>
      <c r="E30" s="80" t="s">
        <v>106</v>
      </c>
      <c r="F30" s="80">
        <v>1</v>
      </c>
      <c r="G30" s="80">
        <v>1</v>
      </c>
      <c r="H30" s="80">
        <v>1</v>
      </c>
      <c r="I30" s="80">
        <v>1</v>
      </c>
      <c r="J30" s="80">
        <v>1</v>
      </c>
      <c r="K30" s="80" t="s">
        <v>125</v>
      </c>
      <c r="L30" s="111">
        <f t="shared" si="4"/>
        <v>5</v>
      </c>
      <c r="M30" s="80">
        <v>1</v>
      </c>
      <c r="N30" s="80">
        <v>1</v>
      </c>
      <c r="O30" s="80">
        <v>1</v>
      </c>
      <c r="P30" s="80">
        <v>1</v>
      </c>
      <c r="Q30" s="80">
        <v>1</v>
      </c>
      <c r="R30" s="80">
        <v>1</v>
      </c>
      <c r="S30" s="80" t="s">
        <v>125</v>
      </c>
      <c r="T30" s="111">
        <f t="shared" si="7"/>
        <v>6</v>
      </c>
      <c r="U30" s="80">
        <v>1</v>
      </c>
      <c r="V30" s="80">
        <v>1</v>
      </c>
      <c r="W30" s="80">
        <v>1</v>
      </c>
      <c r="X30" s="80">
        <v>1</v>
      </c>
      <c r="Y30" s="80" t="s">
        <v>134</v>
      </c>
      <c r="Z30" s="80">
        <v>1</v>
      </c>
      <c r="AA30" s="80">
        <v>1</v>
      </c>
      <c r="AB30" s="86">
        <f>SUM(U30:AA30)</f>
        <v>6</v>
      </c>
      <c r="AC30" s="62">
        <f t="shared" si="10"/>
        <v>17</v>
      </c>
      <c r="AD30" s="63"/>
      <c r="AE30" s="64">
        <f t="shared" si="3"/>
        <v>1</v>
      </c>
      <c r="AF30" s="32"/>
      <c r="AG30" s="34"/>
      <c r="AI30" s="31"/>
    </row>
    <row r="31" spans="1:35" s="33" customFormat="1" ht="18.75" customHeight="1">
      <c r="A31" s="221"/>
      <c r="B31" s="78" t="s">
        <v>174</v>
      </c>
      <c r="C31" s="60" t="s">
        <v>136</v>
      </c>
      <c r="D31" s="61" t="s">
        <v>86</v>
      </c>
      <c r="E31" s="80" t="s">
        <v>106</v>
      </c>
      <c r="F31" s="80">
        <v>1</v>
      </c>
      <c r="G31" s="80">
        <v>1</v>
      </c>
      <c r="H31" s="80">
        <v>1</v>
      </c>
      <c r="I31" s="80">
        <v>1</v>
      </c>
      <c r="J31" s="80">
        <v>1</v>
      </c>
      <c r="K31" s="80" t="s">
        <v>125</v>
      </c>
      <c r="L31" s="111">
        <f t="shared" si="4"/>
        <v>5</v>
      </c>
      <c r="M31" s="80">
        <v>1</v>
      </c>
      <c r="N31" s="80">
        <v>1</v>
      </c>
      <c r="O31" s="80">
        <v>1</v>
      </c>
      <c r="P31" s="80">
        <v>1</v>
      </c>
      <c r="Q31" s="80">
        <v>1</v>
      </c>
      <c r="R31" s="80">
        <v>1</v>
      </c>
      <c r="S31" s="80" t="s">
        <v>125</v>
      </c>
      <c r="T31" s="111">
        <f t="shared" si="7"/>
        <v>6</v>
      </c>
      <c r="U31" s="80">
        <v>1</v>
      </c>
      <c r="V31" s="80">
        <v>1</v>
      </c>
      <c r="W31" s="80">
        <v>1</v>
      </c>
      <c r="X31" s="80">
        <v>1</v>
      </c>
      <c r="Y31" s="80">
        <v>1</v>
      </c>
      <c r="Z31" s="80">
        <v>1</v>
      </c>
      <c r="AA31" s="80" t="s">
        <v>125</v>
      </c>
      <c r="AB31" s="86">
        <f>SUM(U31:Z31)</f>
        <v>6</v>
      </c>
      <c r="AC31" s="62">
        <f t="shared" si="10"/>
        <v>17</v>
      </c>
      <c r="AD31" s="63"/>
      <c r="AE31" s="64">
        <f t="shared" si="3"/>
        <v>1</v>
      </c>
      <c r="AF31" s="32"/>
      <c r="AG31" s="34"/>
      <c r="AI31" s="31"/>
    </row>
    <row r="32" spans="1:35" s="33" customFormat="1" ht="18.75" customHeight="1">
      <c r="A32" s="224"/>
      <c r="B32" s="67" t="s">
        <v>89</v>
      </c>
      <c r="C32" s="60" t="s">
        <v>136</v>
      </c>
      <c r="D32" s="61" t="s">
        <v>41</v>
      </c>
      <c r="E32" s="80" t="s">
        <v>106</v>
      </c>
      <c r="F32" s="80">
        <v>1</v>
      </c>
      <c r="G32" s="80">
        <v>1</v>
      </c>
      <c r="H32" s="80">
        <v>1</v>
      </c>
      <c r="I32" s="80">
        <v>1</v>
      </c>
      <c r="J32" s="80">
        <v>1</v>
      </c>
      <c r="K32" s="80" t="s">
        <v>125</v>
      </c>
      <c r="L32" s="111">
        <f t="shared" si="4"/>
        <v>5</v>
      </c>
      <c r="M32" s="80">
        <v>1</v>
      </c>
      <c r="N32" s="80">
        <v>1</v>
      </c>
      <c r="O32" s="80">
        <v>1</v>
      </c>
      <c r="P32" s="80">
        <v>1</v>
      </c>
      <c r="Q32" s="80">
        <v>1</v>
      </c>
      <c r="R32" s="80">
        <v>1</v>
      </c>
      <c r="S32" s="80" t="s">
        <v>125</v>
      </c>
      <c r="T32" s="111">
        <f t="shared" si="7"/>
        <v>6</v>
      </c>
      <c r="U32" s="80">
        <v>1</v>
      </c>
      <c r="V32" s="80">
        <v>1</v>
      </c>
      <c r="W32" s="80">
        <v>1</v>
      </c>
      <c r="X32" s="80">
        <v>1</v>
      </c>
      <c r="Y32" s="80">
        <v>1</v>
      </c>
      <c r="Z32" s="80">
        <v>1</v>
      </c>
      <c r="AA32" s="80" t="s">
        <v>125</v>
      </c>
      <c r="AB32" s="86">
        <f>SUM(U32:Z32)</f>
        <v>6</v>
      </c>
      <c r="AC32" s="62">
        <f t="shared" si="10"/>
        <v>17</v>
      </c>
      <c r="AD32" s="63"/>
      <c r="AE32" s="64">
        <f t="shared" si="3"/>
        <v>1</v>
      </c>
      <c r="AF32" s="32"/>
      <c r="AG32" s="34"/>
      <c r="AI32" s="31"/>
    </row>
    <row r="33" spans="1:35" s="33" customFormat="1" ht="18.75" customHeight="1">
      <c r="A33" s="229" t="s">
        <v>178</v>
      </c>
      <c r="B33" s="78" t="s">
        <v>176</v>
      </c>
      <c r="C33" s="60" t="s">
        <v>179</v>
      </c>
      <c r="D33" s="61" t="s">
        <v>107</v>
      </c>
      <c r="E33" s="80" t="s">
        <v>106</v>
      </c>
      <c r="F33" s="80">
        <v>1</v>
      </c>
      <c r="G33" s="80">
        <v>1</v>
      </c>
      <c r="H33" s="80">
        <v>1</v>
      </c>
      <c r="I33" s="80">
        <v>1</v>
      </c>
      <c r="J33" s="80">
        <v>1</v>
      </c>
      <c r="K33" s="80" t="s">
        <v>125</v>
      </c>
      <c r="L33" s="111">
        <f t="shared" si="4"/>
        <v>5</v>
      </c>
      <c r="M33" s="80">
        <v>1</v>
      </c>
      <c r="N33" s="80">
        <v>1</v>
      </c>
      <c r="O33" s="80">
        <v>1</v>
      </c>
      <c r="P33" s="80">
        <v>1</v>
      </c>
      <c r="Q33" s="80">
        <v>1</v>
      </c>
      <c r="R33" s="80">
        <v>1</v>
      </c>
      <c r="S33" s="80" t="s">
        <v>125</v>
      </c>
      <c r="T33" s="111">
        <f t="shared" si="7"/>
        <v>6</v>
      </c>
      <c r="U33" s="80">
        <v>1</v>
      </c>
      <c r="V33" s="80">
        <v>1</v>
      </c>
      <c r="W33" s="80">
        <v>1</v>
      </c>
      <c r="X33" s="80">
        <v>1</v>
      </c>
      <c r="Y33" s="80">
        <v>1</v>
      </c>
      <c r="Z33" s="80">
        <v>1</v>
      </c>
      <c r="AA33" s="80" t="s">
        <v>125</v>
      </c>
      <c r="AB33" s="86">
        <f t="shared" ref="AB33:AB34" si="11">SUM(U33:Z33)</f>
        <v>6</v>
      </c>
      <c r="AC33" s="62">
        <f t="shared" ref="AC33:AC35" si="12">SUM(L33,T33,AB33)</f>
        <v>17</v>
      </c>
      <c r="AD33" s="63"/>
      <c r="AE33" s="64">
        <f t="shared" si="3"/>
        <v>1</v>
      </c>
      <c r="AF33" s="32"/>
      <c r="AG33" s="34"/>
      <c r="AI33" s="31"/>
    </row>
    <row r="34" spans="1:35" s="33" customFormat="1" ht="18.75" customHeight="1">
      <c r="A34" s="230"/>
      <c r="B34" s="78" t="s">
        <v>171</v>
      </c>
      <c r="C34" s="60" t="s">
        <v>136</v>
      </c>
      <c r="D34" s="61" t="s">
        <v>107</v>
      </c>
      <c r="E34" s="80" t="s">
        <v>106</v>
      </c>
      <c r="F34" s="80">
        <v>1</v>
      </c>
      <c r="G34" s="80">
        <v>1</v>
      </c>
      <c r="H34" s="80">
        <v>1</v>
      </c>
      <c r="I34" s="80">
        <v>1</v>
      </c>
      <c r="J34" s="80">
        <v>1</v>
      </c>
      <c r="K34" s="80" t="s">
        <v>125</v>
      </c>
      <c r="L34" s="111">
        <f t="shared" si="4"/>
        <v>5</v>
      </c>
      <c r="M34" s="80">
        <v>1</v>
      </c>
      <c r="N34" s="80">
        <v>1</v>
      </c>
      <c r="O34" s="80">
        <v>1</v>
      </c>
      <c r="P34" s="80">
        <v>1</v>
      </c>
      <c r="Q34" s="80">
        <v>1</v>
      </c>
      <c r="R34" s="80">
        <v>1</v>
      </c>
      <c r="S34" s="80" t="s">
        <v>125</v>
      </c>
      <c r="T34" s="111">
        <f t="shared" si="7"/>
        <v>6</v>
      </c>
      <c r="U34" s="80">
        <v>1</v>
      </c>
      <c r="V34" s="80">
        <v>1</v>
      </c>
      <c r="W34" s="80">
        <v>1</v>
      </c>
      <c r="X34" s="80">
        <v>1</v>
      </c>
      <c r="Y34" s="80">
        <v>1</v>
      </c>
      <c r="Z34" s="80">
        <v>1</v>
      </c>
      <c r="AA34" s="80" t="s">
        <v>125</v>
      </c>
      <c r="AB34" s="86">
        <f t="shared" si="11"/>
        <v>6</v>
      </c>
      <c r="AC34" s="62">
        <f t="shared" si="12"/>
        <v>17</v>
      </c>
      <c r="AD34" s="63"/>
      <c r="AE34" s="64">
        <f t="shared" si="3"/>
        <v>1</v>
      </c>
      <c r="AF34" s="32"/>
      <c r="AG34" s="34"/>
      <c r="AI34" s="31"/>
    </row>
    <row r="35" spans="1:35" s="33" customFormat="1" ht="18.75" customHeight="1">
      <c r="A35" s="230"/>
      <c r="B35" s="78" t="s">
        <v>173</v>
      </c>
      <c r="C35" s="60" t="s">
        <v>131</v>
      </c>
      <c r="D35" s="61" t="s">
        <v>107</v>
      </c>
      <c r="E35" s="80" t="s">
        <v>106</v>
      </c>
      <c r="F35" s="80">
        <v>1</v>
      </c>
      <c r="G35" s="80">
        <v>1</v>
      </c>
      <c r="H35" s="80">
        <v>1</v>
      </c>
      <c r="I35" s="80" t="s">
        <v>134</v>
      </c>
      <c r="J35" s="80">
        <v>1</v>
      </c>
      <c r="K35" s="80">
        <v>1</v>
      </c>
      <c r="L35" s="111">
        <f t="shared" si="4"/>
        <v>5</v>
      </c>
      <c r="M35" s="80">
        <v>1</v>
      </c>
      <c r="N35" s="80">
        <v>1</v>
      </c>
      <c r="O35" s="80">
        <v>1</v>
      </c>
      <c r="P35" s="80">
        <v>1</v>
      </c>
      <c r="Q35" s="80">
        <v>1</v>
      </c>
      <c r="R35" s="80">
        <v>1</v>
      </c>
      <c r="S35" s="80" t="s">
        <v>125</v>
      </c>
      <c r="T35" s="111">
        <f t="shared" si="7"/>
        <v>6</v>
      </c>
      <c r="U35" s="80">
        <v>1</v>
      </c>
      <c r="V35" s="80">
        <v>1</v>
      </c>
      <c r="W35" s="80">
        <v>1</v>
      </c>
      <c r="X35" s="80">
        <v>1</v>
      </c>
      <c r="Y35" s="80" t="s">
        <v>134</v>
      </c>
      <c r="Z35" s="80">
        <v>1</v>
      </c>
      <c r="AA35" s="80">
        <v>0</v>
      </c>
      <c r="AB35" s="86">
        <f>SUM(U35:AA35)</f>
        <v>5</v>
      </c>
      <c r="AC35" s="62">
        <f t="shared" si="12"/>
        <v>16</v>
      </c>
      <c r="AD35" s="63" t="s">
        <v>192</v>
      </c>
      <c r="AE35" s="64">
        <f t="shared" si="3"/>
        <v>0.94117647058823528</v>
      </c>
      <c r="AF35" s="32"/>
      <c r="AG35" s="34"/>
      <c r="AI35" s="31"/>
    </row>
    <row r="36" spans="1:35" s="33" customFormat="1" ht="18.75" customHeight="1">
      <c r="A36" s="231"/>
      <c r="B36" s="78" t="s">
        <v>177</v>
      </c>
      <c r="C36" s="60" t="s">
        <v>131</v>
      </c>
      <c r="D36" s="61" t="s">
        <v>114</v>
      </c>
      <c r="E36" s="80" t="s">
        <v>106</v>
      </c>
      <c r="F36" s="80">
        <v>1</v>
      </c>
      <c r="G36" s="80">
        <v>1</v>
      </c>
      <c r="H36" s="80">
        <v>1</v>
      </c>
      <c r="I36" s="80" t="s">
        <v>134</v>
      </c>
      <c r="J36" s="80">
        <v>1</v>
      </c>
      <c r="K36" s="80">
        <v>1</v>
      </c>
      <c r="L36" s="111">
        <f t="shared" si="4"/>
        <v>5</v>
      </c>
      <c r="M36" s="80">
        <v>1</v>
      </c>
      <c r="N36" s="80">
        <v>1</v>
      </c>
      <c r="O36" s="80">
        <v>1</v>
      </c>
      <c r="P36" s="80">
        <v>1</v>
      </c>
      <c r="Q36" s="80">
        <v>1</v>
      </c>
      <c r="R36" s="80">
        <v>1</v>
      </c>
      <c r="S36" s="80" t="s">
        <v>125</v>
      </c>
      <c r="T36" s="111">
        <f t="shared" si="7"/>
        <v>6</v>
      </c>
      <c r="U36" s="80">
        <v>1</v>
      </c>
      <c r="V36" s="80">
        <v>1</v>
      </c>
      <c r="W36" s="80">
        <v>1</v>
      </c>
      <c r="X36" s="80">
        <v>1</v>
      </c>
      <c r="Y36" s="80" t="s">
        <v>134</v>
      </c>
      <c r="Z36" s="80">
        <v>1</v>
      </c>
      <c r="AA36" s="80">
        <v>0</v>
      </c>
      <c r="AB36" s="86">
        <f>SUM(U36:AA36)</f>
        <v>5</v>
      </c>
      <c r="AC36" s="62">
        <f t="shared" ref="AC36" si="13">SUM(L36,T36,AB36)</f>
        <v>16</v>
      </c>
      <c r="AD36" s="63" t="s">
        <v>192</v>
      </c>
      <c r="AE36" s="64">
        <f t="shared" si="3"/>
        <v>0.94117647058823528</v>
      </c>
      <c r="AF36" s="32"/>
      <c r="AG36" s="34"/>
      <c r="AI36" s="31"/>
    </row>
    <row r="37" spans="1:35" s="33" customFormat="1" ht="18.75" customHeight="1">
      <c r="A37" s="220" t="s">
        <v>88</v>
      </c>
      <c r="B37" s="78" t="s">
        <v>112</v>
      </c>
      <c r="C37" s="60" t="s">
        <v>183</v>
      </c>
      <c r="D37" s="61" t="s">
        <v>78</v>
      </c>
      <c r="E37" s="80" t="s">
        <v>106</v>
      </c>
      <c r="F37" s="80">
        <v>1</v>
      </c>
      <c r="G37" s="80">
        <v>1</v>
      </c>
      <c r="H37" s="80">
        <v>1</v>
      </c>
      <c r="I37" s="80">
        <v>1</v>
      </c>
      <c r="J37" s="80">
        <v>1</v>
      </c>
      <c r="K37" s="80" t="s">
        <v>134</v>
      </c>
      <c r="L37" s="111">
        <f t="shared" si="4"/>
        <v>5</v>
      </c>
      <c r="M37" s="80">
        <v>1</v>
      </c>
      <c r="N37" s="80">
        <v>1</v>
      </c>
      <c r="O37" s="80">
        <v>1</v>
      </c>
      <c r="P37" s="80">
        <v>1</v>
      </c>
      <c r="Q37" s="80">
        <v>1</v>
      </c>
      <c r="R37" s="80">
        <v>1</v>
      </c>
      <c r="S37" s="80" t="s">
        <v>125</v>
      </c>
      <c r="T37" s="111">
        <f t="shared" si="7"/>
        <v>6</v>
      </c>
      <c r="U37" s="80">
        <v>1</v>
      </c>
      <c r="V37" s="80">
        <v>1</v>
      </c>
      <c r="W37" s="80">
        <v>1</v>
      </c>
      <c r="X37" s="80">
        <v>1</v>
      </c>
      <c r="Y37" s="80">
        <v>1</v>
      </c>
      <c r="Z37" s="80">
        <v>1</v>
      </c>
      <c r="AA37" s="80" t="s">
        <v>125</v>
      </c>
      <c r="AB37" s="86">
        <f>SUM(U37:AA37)</f>
        <v>6</v>
      </c>
      <c r="AC37" s="62">
        <f t="shared" ref="AC37:AC42" si="14">SUM(L37,T37,AB37)</f>
        <v>17</v>
      </c>
      <c r="AD37" s="63"/>
      <c r="AE37" s="64">
        <f t="shared" si="3"/>
        <v>1</v>
      </c>
      <c r="AF37" s="32"/>
      <c r="AG37" s="34"/>
      <c r="AI37" s="31"/>
    </row>
    <row r="38" spans="1:35" s="33" customFormat="1" ht="18.75" hidden="1" customHeight="1">
      <c r="A38" s="221"/>
      <c r="B38" s="150" t="s">
        <v>111</v>
      </c>
      <c r="C38" s="60"/>
      <c r="D38" s="61" t="s">
        <v>113</v>
      </c>
      <c r="E38" s="80" t="s">
        <v>106</v>
      </c>
      <c r="F38" s="80"/>
      <c r="G38" s="80"/>
      <c r="H38" s="80"/>
      <c r="I38" s="80"/>
      <c r="J38" s="80"/>
      <c r="K38" s="80"/>
      <c r="L38" s="111">
        <f t="shared" si="4"/>
        <v>0</v>
      </c>
      <c r="M38" s="80"/>
      <c r="N38" s="80"/>
      <c r="O38" s="80"/>
      <c r="P38" s="80"/>
      <c r="Q38" s="80"/>
      <c r="R38" s="80"/>
      <c r="S38" s="80"/>
      <c r="T38" s="111">
        <f t="shared" si="7"/>
        <v>0</v>
      </c>
      <c r="U38" s="80"/>
      <c r="V38" s="80"/>
      <c r="W38" s="80"/>
      <c r="X38" s="80"/>
      <c r="Y38" s="80"/>
      <c r="Z38" s="80"/>
      <c r="AA38" s="80"/>
      <c r="AB38" s="86">
        <f>SUM(U38:AA38)</f>
        <v>0</v>
      </c>
      <c r="AC38" s="62">
        <f t="shared" si="14"/>
        <v>0</v>
      </c>
      <c r="AD38" s="63"/>
      <c r="AE38" s="64">
        <f t="shared" si="3"/>
        <v>0</v>
      </c>
      <c r="AF38" s="32"/>
      <c r="AG38" s="34"/>
      <c r="AI38" s="31"/>
    </row>
    <row r="39" spans="1:35" s="33" customFormat="1" ht="18.75" customHeight="1">
      <c r="A39" s="222"/>
      <c r="B39" s="78" t="s">
        <v>110</v>
      </c>
      <c r="C39" s="60" t="s">
        <v>182</v>
      </c>
      <c r="D39" s="61" t="s">
        <v>86</v>
      </c>
      <c r="E39" s="80" t="s">
        <v>106</v>
      </c>
      <c r="F39" s="80">
        <v>1</v>
      </c>
      <c r="G39" s="80">
        <v>1</v>
      </c>
      <c r="H39" s="80">
        <v>1</v>
      </c>
      <c r="I39" s="80">
        <v>1</v>
      </c>
      <c r="J39" s="80">
        <v>1</v>
      </c>
      <c r="K39" s="80" t="s">
        <v>125</v>
      </c>
      <c r="L39" s="111">
        <f t="shared" si="4"/>
        <v>5</v>
      </c>
      <c r="M39" s="80">
        <v>1</v>
      </c>
      <c r="N39" s="80">
        <v>1</v>
      </c>
      <c r="O39" s="80">
        <v>1</v>
      </c>
      <c r="P39" s="80">
        <v>1</v>
      </c>
      <c r="Q39" s="80">
        <v>1</v>
      </c>
      <c r="R39" s="80">
        <v>1</v>
      </c>
      <c r="S39" s="80" t="s">
        <v>125</v>
      </c>
      <c r="T39" s="111">
        <f t="shared" si="7"/>
        <v>6</v>
      </c>
      <c r="U39" s="80">
        <v>1</v>
      </c>
      <c r="V39" s="80">
        <v>1</v>
      </c>
      <c r="W39" s="80">
        <v>1</v>
      </c>
      <c r="X39" s="80">
        <v>1</v>
      </c>
      <c r="Y39" s="80" t="s">
        <v>134</v>
      </c>
      <c r="Z39" s="80">
        <v>1</v>
      </c>
      <c r="AA39" s="80">
        <v>0</v>
      </c>
      <c r="AB39" s="86">
        <f>SUM(U39:AA39)</f>
        <v>5</v>
      </c>
      <c r="AC39" s="62">
        <f t="shared" si="14"/>
        <v>16</v>
      </c>
      <c r="AD39" s="63" t="s">
        <v>192</v>
      </c>
      <c r="AE39" s="64">
        <f t="shared" si="3"/>
        <v>0.94117647058823528</v>
      </c>
      <c r="AF39" s="32"/>
      <c r="AG39" s="34"/>
      <c r="AI39" s="31"/>
    </row>
    <row r="40" spans="1:35" s="33" customFormat="1" ht="18.75" customHeight="1">
      <c r="A40" s="220" t="s">
        <v>72</v>
      </c>
      <c r="B40" s="67" t="s">
        <v>108</v>
      </c>
      <c r="C40" s="60" t="s">
        <v>143</v>
      </c>
      <c r="D40" s="61" t="s">
        <v>175</v>
      </c>
      <c r="E40" s="80" t="s">
        <v>106</v>
      </c>
      <c r="F40" s="80">
        <v>1</v>
      </c>
      <c r="G40" s="80">
        <v>1</v>
      </c>
      <c r="H40" s="80">
        <v>1</v>
      </c>
      <c r="I40" s="80">
        <v>1</v>
      </c>
      <c r="J40" s="80">
        <v>1</v>
      </c>
      <c r="K40" s="132" t="s">
        <v>134</v>
      </c>
      <c r="L40" s="111">
        <f t="shared" si="4"/>
        <v>5</v>
      </c>
      <c r="M40" s="112">
        <v>1</v>
      </c>
      <c r="N40" s="112">
        <v>1</v>
      </c>
      <c r="O40" s="112">
        <v>1</v>
      </c>
      <c r="P40" s="112">
        <v>1</v>
      </c>
      <c r="Q40" s="112">
        <v>1</v>
      </c>
      <c r="R40" s="152">
        <v>1</v>
      </c>
      <c r="S40" s="112" t="s">
        <v>125</v>
      </c>
      <c r="T40" s="111">
        <f t="shared" si="7"/>
        <v>6</v>
      </c>
      <c r="U40" s="80">
        <v>1</v>
      </c>
      <c r="V40" s="80">
        <v>1</v>
      </c>
      <c r="W40" s="80">
        <v>1</v>
      </c>
      <c r="X40" s="80">
        <v>1</v>
      </c>
      <c r="Y40" s="80">
        <v>1</v>
      </c>
      <c r="Z40" s="80">
        <v>1</v>
      </c>
      <c r="AA40" s="80" t="s">
        <v>125</v>
      </c>
      <c r="AB40" s="86">
        <f>SUM(U40:Z40)</f>
        <v>6</v>
      </c>
      <c r="AC40" s="62">
        <f t="shared" si="14"/>
        <v>17</v>
      </c>
      <c r="AD40" s="63"/>
      <c r="AE40" s="64">
        <f t="shared" si="3"/>
        <v>1</v>
      </c>
      <c r="AF40" s="32"/>
      <c r="AG40" s="34"/>
      <c r="AI40" s="31"/>
    </row>
    <row r="41" spans="1:35" s="33" customFormat="1" ht="18.75" customHeight="1">
      <c r="A41" s="221"/>
      <c r="B41" s="79" t="s">
        <v>109</v>
      </c>
      <c r="C41" s="60" t="s">
        <v>143</v>
      </c>
      <c r="D41" s="61" t="s">
        <v>170</v>
      </c>
      <c r="E41" s="80" t="s">
        <v>106</v>
      </c>
      <c r="F41" s="149">
        <v>1</v>
      </c>
      <c r="G41" s="80">
        <v>1</v>
      </c>
      <c r="H41" s="80">
        <v>1</v>
      </c>
      <c r="I41" s="149">
        <v>1</v>
      </c>
      <c r="J41" s="80">
        <v>1</v>
      </c>
      <c r="K41" s="132" t="s">
        <v>135</v>
      </c>
      <c r="L41" s="111">
        <f t="shared" si="4"/>
        <v>5</v>
      </c>
      <c r="M41" s="80">
        <v>1</v>
      </c>
      <c r="N41" s="80">
        <v>1</v>
      </c>
      <c r="O41" s="80">
        <v>1</v>
      </c>
      <c r="P41" s="80">
        <v>1</v>
      </c>
      <c r="Q41" s="80">
        <v>1</v>
      </c>
      <c r="R41" s="80">
        <v>1</v>
      </c>
      <c r="S41" s="80" t="s">
        <v>125</v>
      </c>
      <c r="T41" s="111">
        <f t="shared" si="7"/>
        <v>6</v>
      </c>
      <c r="U41" s="80">
        <v>1</v>
      </c>
      <c r="V41" s="80">
        <v>1</v>
      </c>
      <c r="W41" s="80">
        <v>1</v>
      </c>
      <c r="X41" s="80">
        <v>1</v>
      </c>
      <c r="Y41" s="80">
        <v>1</v>
      </c>
      <c r="Z41" s="80">
        <v>1</v>
      </c>
      <c r="AA41" s="80" t="s">
        <v>125</v>
      </c>
      <c r="AB41" s="86">
        <f>SUM(U41:AA41)</f>
        <v>6</v>
      </c>
      <c r="AC41" s="62">
        <f t="shared" si="14"/>
        <v>17</v>
      </c>
      <c r="AD41" s="63"/>
      <c r="AE41" s="64">
        <f t="shared" si="3"/>
        <v>1</v>
      </c>
      <c r="AF41" s="32"/>
      <c r="AG41" s="34"/>
      <c r="AI41" s="31"/>
    </row>
    <row r="42" spans="1:35" s="33" customFormat="1" ht="18.75" customHeight="1">
      <c r="A42" s="225"/>
      <c r="B42" s="79" t="s">
        <v>180</v>
      </c>
      <c r="C42" s="60" t="s">
        <v>126</v>
      </c>
      <c r="D42" s="61" t="s">
        <v>107</v>
      </c>
      <c r="E42" s="80" t="s">
        <v>106</v>
      </c>
      <c r="F42" s="80">
        <v>1</v>
      </c>
      <c r="G42" s="80">
        <v>1</v>
      </c>
      <c r="H42" s="80">
        <v>1</v>
      </c>
      <c r="I42" s="80">
        <v>1</v>
      </c>
      <c r="J42" s="80">
        <v>1</v>
      </c>
      <c r="K42" s="132" t="s">
        <v>125</v>
      </c>
      <c r="L42" s="111">
        <f t="shared" si="4"/>
        <v>5</v>
      </c>
      <c r="M42" s="80">
        <v>1</v>
      </c>
      <c r="N42" s="80">
        <v>1</v>
      </c>
      <c r="O42" s="80">
        <v>1</v>
      </c>
      <c r="P42" s="80">
        <v>1</v>
      </c>
      <c r="Q42" s="80">
        <v>1</v>
      </c>
      <c r="R42" s="80">
        <v>1</v>
      </c>
      <c r="S42" s="80" t="s">
        <v>125</v>
      </c>
      <c r="T42" s="111">
        <f t="shared" si="7"/>
        <v>6</v>
      </c>
      <c r="U42" s="80">
        <v>1</v>
      </c>
      <c r="V42" s="80">
        <v>1</v>
      </c>
      <c r="W42" s="80">
        <v>1</v>
      </c>
      <c r="X42" s="80">
        <v>1</v>
      </c>
      <c r="Y42" s="80" t="s">
        <v>134</v>
      </c>
      <c r="Z42" s="80">
        <v>1</v>
      </c>
      <c r="AA42" s="80">
        <v>1</v>
      </c>
      <c r="AB42" s="86">
        <f>SUM(U42:AA42)</f>
        <v>6</v>
      </c>
      <c r="AC42" s="62">
        <f t="shared" si="14"/>
        <v>17</v>
      </c>
      <c r="AD42" s="63"/>
      <c r="AE42" s="64">
        <f t="shared" si="3"/>
        <v>1</v>
      </c>
      <c r="AF42" s="32"/>
      <c r="AG42" s="34"/>
      <c r="AI42" s="31"/>
    </row>
    <row r="43" spans="1:35" ht="17.25" thickBot="1">
      <c r="A43" s="218" t="s">
        <v>17</v>
      </c>
      <c r="B43" s="219"/>
      <c r="C43" s="81"/>
      <c r="D43" s="82"/>
      <c r="E43" s="120">
        <f t="shared" ref="E43:Z43" si="15">SUM(E4:E42)</f>
        <v>0</v>
      </c>
      <c r="F43" s="120">
        <f t="shared" si="15"/>
        <v>38</v>
      </c>
      <c r="G43" s="120">
        <f t="shared" si="15"/>
        <v>38</v>
      </c>
      <c r="H43" s="120">
        <f t="shared" si="15"/>
        <v>38</v>
      </c>
      <c r="I43" s="120">
        <f t="shared" si="15"/>
        <v>30</v>
      </c>
      <c r="J43" s="120">
        <f t="shared" si="15"/>
        <v>37</v>
      </c>
      <c r="K43" s="120">
        <f t="shared" si="15"/>
        <v>9</v>
      </c>
      <c r="L43" s="121">
        <f t="shared" si="15"/>
        <v>190</v>
      </c>
      <c r="M43" s="120">
        <f t="shared" si="15"/>
        <v>38</v>
      </c>
      <c r="N43" s="120">
        <f t="shared" si="15"/>
        <v>38</v>
      </c>
      <c r="O43" s="120">
        <f t="shared" si="15"/>
        <v>38</v>
      </c>
      <c r="P43" s="120">
        <f t="shared" si="15"/>
        <v>38</v>
      </c>
      <c r="Q43" s="120">
        <f t="shared" si="15"/>
        <v>38</v>
      </c>
      <c r="R43" s="120">
        <f t="shared" si="15"/>
        <v>38</v>
      </c>
      <c r="S43" s="120">
        <f t="shared" si="15"/>
        <v>4</v>
      </c>
      <c r="T43" s="121">
        <f t="shared" si="15"/>
        <v>228</v>
      </c>
      <c r="U43" s="120">
        <f t="shared" si="15"/>
        <v>37</v>
      </c>
      <c r="V43" s="120">
        <f t="shared" si="15"/>
        <v>38</v>
      </c>
      <c r="W43" s="120">
        <f t="shared" si="15"/>
        <v>37</v>
      </c>
      <c r="X43" s="120">
        <f t="shared" si="15"/>
        <v>37</v>
      </c>
      <c r="Y43" s="120">
        <f t="shared" si="15"/>
        <v>17</v>
      </c>
      <c r="Z43" s="120">
        <f t="shared" si="15"/>
        <v>38</v>
      </c>
      <c r="AA43" s="120"/>
      <c r="AB43" s="97">
        <f>SUM(AB4:AB42)</f>
        <v>214</v>
      </c>
      <c r="AC43" s="84"/>
      <c r="AD43" s="83"/>
      <c r="AE43" s="85"/>
      <c r="AF43" s="14"/>
      <c r="AG43" s="11"/>
      <c r="AH43" s="10"/>
    </row>
    <row r="44" spans="1:35" ht="20.25" customHeight="1" thickTop="1" thickBot="1">
      <c r="A44" s="53"/>
      <c r="B44" s="53"/>
      <c r="C44" s="54"/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8"/>
      <c r="AF44" s="14"/>
      <c r="AG44" s="11"/>
      <c r="AH44" s="10"/>
    </row>
    <row r="45" spans="1:35" ht="37.5" hidden="1" customHeight="1">
      <c r="A45" s="53"/>
      <c r="B45" s="53"/>
      <c r="C45" s="54"/>
      <c r="D45" s="55"/>
      <c r="E45" s="232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14"/>
      <c r="AG45" s="11"/>
      <c r="AH45" s="10"/>
    </row>
    <row r="46" spans="1:35" hidden="1">
      <c r="A46" s="53"/>
      <c r="B46" s="53"/>
      <c r="C46" s="54"/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8"/>
      <c r="AF46" s="14"/>
      <c r="AG46" s="11"/>
      <c r="AH46" s="10"/>
    </row>
    <row r="47" spans="1:35" hidden="1">
      <c r="A47" s="53"/>
      <c r="B47" s="53"/>
      <c r="C47" s="54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8"/>
      <c r="AF47" s="14"/>
      <c r="AG47" s="11"/>
      <c r="AH47" s="10"/>
    </row>
    <row r="48" spans="1:35" hidden="1">
      <c r="A48" s="53"/>
      <c r="B48" s="53"/>
      <c r="C48" s="54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8"/>
      <c r="AF48" s="14"/>
      <c r="AG48" s="11"/>
      <c r="AH48" s="10"/>
    </row>
    <row r="49" spans="1:34" hidden="1">
      <c r="A49" s="53"/>
      <c r="B49" s="53"/>
      <c r="C49" s="54"/>
      <c r="D49" s="55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8"/>
      <c r="AF49" s="14"/>
      <c r="AG49" s="11"/>
      <c r="AH49" s="10"/>
    </row>
    <row r="50" spans="1:34" hidden="1">
      <c r="A50" s="53"/>
      <c r="B50" s="53"/>
      <c r="C50" s="54"/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8"/>
      <c r="AF50" s="14"/>
      <c r="AG50" s="11"/>
      <c r="AH50" s="10"/>
    </row>
    <row r="51" spans="1:34" hidden="1">
      <c r="A51" s="23" t="s">
        <v>43</v>
      </c>
      <c r="B51" s="21"/>
      <c r="C51" s="21"/>
      <c r="D51" s="26"/>
      <c r="E51" s="3">
        <v>0</v>
      </c>
      <c r="F51" s="3">
        <v>1</v>
      </c>
      <c r="G51" s="3">
        <v>1</v>
      </c>
      <c r="H51" s="3">
        <v>1</v>
      </c>
      <c r="I51" s="3">
        <v>0</v>
      </c>
      <c r="J51" s="3">
        <v>1</v>
      </c>
      <c r="K51" s="3">
        <v>1</v>
      </c>
      <c r="L51" s="3" t="s">
        <v>153</v>
      </c>
      <c r="M51" s="3">
        <v>1</v>
      </c>
      <c r="N51" s="3">
        <v>1</v>
      </c>
      <c r="O51" s="3">
        <v>1</v>
      </c>
      <c r="P51" s="3">
        <v>1</v>
      </c>
      <c r="Q51" s="3">
        <v>1</v>
      </c>
      <c r="R51" s="3">
        <v>1</v>
      </c>
      <c r="S51" s="3">
        <v>1</v>
      </c>
      <c r="U51" s="8">
        <v>1</v>
      </c>
      <c r="V51" s="3">
        <v>1</v>
      </c>
      <c r="W51" s="3">
        <v>1</v>
      </c>
      <c r="X51" s="3">
        <v>1</v>
      </c>
      <c r="Y51" s="3">
        <v>0</v>
      </c>
      <c r="Z51" s="3">
        <v>1</v>
      </c>
      <c r="AA51" s="3">
        <v>1</v>
      </c>
      <c r="AB51" s="3">
        <f>SUM(E51:K51,M51:S51,U51:AA51)</f>
        <v>18</v>
      </c>
      <c r="AF51" s="7"/>
    </row>
    <row r="52" spans="1:34" hidden="1">
      <c r="A52" s="23" t="s">
        <v>39</v>
      </c>
      <c r="B52" s="21"/>
      <c r="C52" s="21"/>
      <c r="D52" s="26"/>
      <c r="E52" s="3">
        <v>0</v>
      </c>
      <c r="F52" s="3">
        <v>1</v>
      </c>
      <c r="G52" s="3">
        <v>1</v>
      </c>
      <c r="H52" s="3">
        <v>1</v>
      </c>
      <c r="I52" s="3">
        <v>1</v>
      </c>
      <c r="J52" s="3">
        <v>1</v>
      </c>
      <c r="K52" s="3">
        <v>0</v>
      </c>
      <c r="L52" s="3" t="s">
        <v>153</v>
      </c>
      <c r="M52" s="3">
        <v>1</v>
      </c>
      <c r="N52" s="3">
        <v>1</v>
      </c>
      <c r="O52" s="3">
        <v>1</v>
      </c>
      <c r="P52" s="3">
        <v>1</v>
      </c>
      <c r="Q52" s="3">
        <v>1</v>
      </c>
      <c r="R52" s="3">
        <v>1</v>
      </c>
      <c r="S52" s="3">
        <v>0</v>
      </c>
      <c r="U52" s="8">
        <v>1</v>
      </c>
      <c r="V52" s="3">
        <v>1</v>
      </c>
      <c r="W52" s="3">
        <v>1</v>
      </c>
      <c r="X52" s="3">
        <v>1</v>
      </c>
      <c r="Y52" s="3">
        <v>0</v>
      </c>
      <c r="Z52" s="3">
        <v>1</v>
      </c>
      <c r="AA52" s="3">
        <v>1</v>
      </c>
      <c r="AB52" s="3">
        <f t="shared" ref="AB52:AB55" si="16">SUM(E52:K52,M52:S52,U52:AA52)</f>
        <v>17</v>
      </c>
      <c r="AE52" s="9"/>
      <c r="AF52" s="7"/>
    </row>
    <row r="53" spans="1:34" hidden="1">
      <c r="A53" s="23" t="s">
        <v>40</v>
      </c>
      <c r="B53" s="21"/>
      <c r="C53" s="21"/>
      <c r="D53" s="26"/>
      <c r="E53" s="3">
        <v>0</v>
      </c>
      <c r="F53" s="3">
        <v>1</v>
      </c>
      <c r="G53" s="3">
        <v>1</v>
      </c>
      <c r="H53" s="3">
        <v>1</v>
      </c>
      <c r="I53" s="3">
        <v>1</v>
      </c>
      <c r="J53" s="3">
        <v>1</v>
      </c>
      <c r="K53" s="3">
        <v>0</v>
      </c>
      <c r="L53" s="3" t="s">
        <v>153</v>
      </c>
      <c r="M53" s="3">
        <v>1</v>
      </c>
      <c r="N53" s="3">
        <v>1</v>
      </c>
      <c r="O53" s="3">
        <v>1</v>
      </c>
      <c r="P53" s="3">
        <v>1</v>
      </c>
      <c r="Q53" s="3">
        <v>1</v>
      </c>
      <c r="R53" s="3">
        <v>1</v>
      </c>
      <c r="S53" s="3">
        <v>0</v>
      </c>
      <c r="U53" s="8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0</v>
      </c>
      <c r="AB53" s="3">
        <f t="shared" si="16"/>
        <v>17</v>
      </c>
      <c r="AE53" s="9"/>
    </row>
    <row r="54" spans="1:34" hidden="1">
      <c r="A54" s="23" t="s">
        <v>42</v>
      </c>
      <c r="B54" s="21"/>
      <c r="C54" s="21"/>
      <c r="D54" s="26"/>
      <c r="E54" s="3">
        <v>0</v>
      </c>
      <c r="F54" s="3">
        <v>1</v>
      </c>
      <c r="G54" s="3">
        <v>1</v>
      </c>
      <c r="H54" s="3">
        <v>1</v>
      </c>
      <c r="I54" s="3">
        <v>1</v>
      </c>
      <c r="J54" s="3">
        <v>1</v>
      </c>
      <c r="K54" s="3">
        <v>0</v>
      </c>
      <c r="L54" s="3" t="s">
        <v>153</v>
      </c>
      <c r="M54" s="3">
        <v>1</v>
      </c>
      <c r="N54" s="3">
        <v>1</v>
      </c>
      <c r="O54" s="3">
        <v>1</v>
      </c>
      <c r="P54" s="3">
        <v>1</v>
      </c>
      <c r="Q54" s="3">
        <v>1</v>
      </c>
      <c r="R54" s="3">
        <v>1</v>
      </c>
      <c r="S54" s="3">
        <v>0</v>
      </c>
      <c r="U54" s="8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0</v>
      </c>
      <c r="AB54" s="3">
        <f t="shared" si="16"/>
        <v>17</v>
      </c>
      <c r="AF54" s="14"/>
      <c r="AG54" s="11"/>
      <c r="AH54" s="10"/>
    </row>
    <row r="55" spans="1:34" hidden="1">
      <c r="A55" s="23" t="s">
        <v>38</v>
      </c>
      <c r="B55" s="21"/>
      <c r="C55" s="21"/>
      <c r="D55" s="26"/>
      <c r="E55" s="3">
        <v>0</v>
      </c>
      <c r="F55" s="3">
        <v>1</v>
      </c>
      <c r="G55" s="3">
        <v>1</v>
      </c>
      <c r="H55" s="3">
        <v>1</v>
      </c>
      <c r="I55" s="3">
        <v>1</v>
      </c>
      <c r="J55" s="3">
        <v>1</v>
      </c>
      <c r="K55" s="3">
        <v>0</v>
      </c>
      <c r="L55" s="3" t="s">
        <v>153</v>
      </c>
      <c r="M55" s="3">
        <v>1</v>
      </c>
      <c r="N55" s="3">
        <v>1</v>
      </c>
      <c r="O55" s="3">
        <v>1</v>
      </c>
      <c r="P55" s="3">
        <v>1</v>
      </c>
      <c r="Q55" s="3">
        <v>1</v>
      </c>
      <c r="R55" s="3">
        <v>1</v>
      </c>
      <c r="S55" s="3">
        <v>1</v>
      </c>
      <c r="U55" s="8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0</v>
      </c>
      <c r="AB55" s="3">
        <f t="shared" si="16"/>
        <v>18</v>
      </c>
      <c r="AF55" s="15"/>
      <c r="AG55" s="12"/>
    </row>
    <row r="56" spans="1:34" ht="19.5" hidden="1">
      <c r="A56" s="46"/>
      <c r="B56" s="46"/>
      <c r="X56" s="46"/>
      <c r="Y56" s="46"/>
      <c r="Z56" s="46"/>
      <c r="AA56" s="129"/>
      <c r="AB56" s="46"/>
      <c r="AC56" s="46"/>
      <c r="AD56" s="46"/>
      <c r="AE56" s="46"/>
      <c r="AF56" s="46"/>
    </row>
    <row r="57" spans="1:34" ht="19.5" hidden="1" customHeight="1">
      <c r="A57" s="52" t="s">
        <v>74</v>
      </c>
      <c r="B57" s="52"/>
      <c r="X57" s="52"/>
      <c r="Y57" s="52"/>
      <c r="Z57" s="52"/>
      <c r="AA57" s="129"/>
      <c r="AB57" s="52"/>
      <c r="AC57" s="52"/>
      <c r="AD57" s="52"/>
      <c r="AE57" s="52"/>
      <c r="AF57" s="16"/>
    </row>
    <row r="58" spans="1:34" hidden="1"/>
    <row r="59" spans="1:34" hidden="1"/>
    <row r="60" spans="1:34" hidden="1"/>
    <row r="61" spans="1:34" hidden="1"/>
    <row r="62" spans="1:34" hidden="1"/>
    <row r="63" spans="1:34" ht="20.25" thickTop="1">
      <c r="A63" s="195" t="s">
        <v>218</v>
      </c>
      <c r="B63" s="167"/>
      <c r="C63" s="168"/>
      <c r="D63" s="169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1"/>
      <c r="V63" s="172"/>
      <c r="W63" s="170"/>
      <c r="X63" s="170"/>
      <c r="Y63" s="173"/>
    </row>
    <row r="64" spans="1:34">
      <c r="A64" s="174"/>
      <c r="C64" s="212" t="s">
        <v>197</v>
      </c>
      <c r="D64" s="213"/>
      <c r="E64" s="213"/>
      <c r="F64" s="213"/>
      <c r="G64" s="213"/>
      <c r="H64" s="213"/>
      <c r="I64" s="213"/>
      <c r="J64" s="213"/>
      <c r="K64" s="24" t="s">
        <v>198</v>
      </c>
      <c r="L64" s="164"/>
      <c r="M64" s="164"/>
      <c r="N64" s="24" t="s">
        <v>199</v>
      </c>
      <c r="O64" s="164"/>
      <c r="P64" s="164"/>
      <c r="Q64" s="24"/>
      <c r="R64" s="24" t="s">
        <v>200</v>
      </c>
      <c r="S64" s="164"/>
      <c r="T64" s="24"/>
      <c r="U64" s="24"/>
      <c r="V64" s="163" t="s">
        <v>201</v>
      </c>
      <c r="W64" s="24"/>
      <c r="Y64" s="175"/>
    </row>
    <row r="65" spans="1:32">
      <c r="A65" s="174"/>
      <c r="C65" s="212" t="s">
        <v>202</v>
      </c>
      <c r="D65" s="213"/>
      <c r="E65" s="213"/>
      <c r="F65" s="213"/>
      <c r="G65" s="213"/>
      <c r="H65" s="213"/>
      <c r="I65" s="213"/>
      <c r="J65" s="213"/>
      <c r="K65" s="24" t="s">
        <v>198</v>
      </c>
      <c r="L65" s="164"/>
      <c r="M65" s="164"/>
      <c r="N65" s="24" t="s">
        <v>199</v>
      </c>
      <c r="O65" s="164"/>
      <c r="P65" s="164"/>
      <c r="Q65" s="24"/>
      <c r="R65" s="24" t="s">
        <v>200</v>
      </c>
      <c r="S65" s="164"/>
      <c r="T65" s="24"/>
      <c r="U65" s="24"/>
      <c r="V65" s="163" t="s">
        <v>201</v>
      </c>
      <c r="W65" s="24"/>
      <c r="Y65" s="175"/>
    </row>
    <row r="66" spans="1:32">
      <c r="A66" s="174"/>
      <c r="C66" s="212" t="s">
        <v>203</v>
      </c>
      <c r="D66" s="213"/>
      <c r="E66" s="213"/>
      <c r="F66" s="213"/>
      <c r="G66" s="213"/>
      <c r="H66" s="213"/>
      <c r="I66" s="213"/>
      <c r="J66" s="213"/>
      <c r="K66" s="25" t="s">
        <v>198</v>
      </c>
      <c r="L66" s="164"/>
      <c r="M66" s="164"/>
      <c r="N66" s="164" t="s">
        <v>199</v>
      </c>
      <c r="O66" s="164"/>
      <c r="P66" s="164"/>
      <c r="Q66" s="164"/>
      <c r="R66" s="164" t="s">
        <v>200</v>
      </c>
      <c r="S66" s="164"/>
      <c r="T66" s="164"/>
      <c r="U66" s="165"/>
      <c r="V66" s="163" t="s">
        <v>201</v>
      </c>
      <c r="W66" s="164"/>
      <c r="Y66" s="175"/>
    </row>
    <row r="67" spans="1:32">
      <c r="A67" s="174"/>
      <c r="C67" s="212" t="s">
        <v>204</v>
      </c>
      <c r="D67" s="213"/>
      <c r="E67" s="213"/>
      <c r="F67" s="213"/>
      <c r="G67" s="213"/>
      <c r="H67" s="213"/>
      <c r="I67" s="213"/>
      <c r="J67" s="213"/>
      <c r="K67" s="185" t="s">
        <v>205</v>
      </c>
      <c r="L67" s="164"/>
      <c r="M67" s="164"/>
      <c r="N67" s="186" t="s">
        <v>206</v>
      </c>
      <c r="O67" s="164"/>
      <c r="P67" s="164"/>
      <c r="Q67" s="164"/>
      <c r="R67" s="186" t="s">
        <v>207</v>
      </c>
      <c r="S67" s="164"/>
      <c r="T67" s="164"/>
      <c r="U67" s="165"/>
      <c r="V67" s="187" t="s">
        <v>208</v>
      </c>
      <c r="W67" s="186"/>
      <c r="Y67" s="175"/>
    </row>
    <row r="68" spans="1:32">
      <c r="A68" s="174"/>
      <c r="C68" s="212" t="s">
        <v>209</v>
      </c>
      <c r="D68" s="213"/>
      <c r="E68" s="213"/>
      <c r="F68" s="213"/>
      <c r="G68" s="213"/>
      <c r="H68" s="213"/>
      <c r="I68" s="213"/>
      <c r="J68" s="213"/>
      <c r="K68" s="25" t="s">
        <v>198</v>
      </c>
      <c r="L68" s="164"/>
      <c r="M68" s="164"/>
      <c r="N68" s="164" t="s">
        <v>199</v>
      </c>
      <c r="O68" s="164"/>
      <c r="P68" s="164"/>
      <c r="Q68" s="164"/>
      <c r="R68" s="164" t="s">
        <v>200</v>
      </c>
      <c r="S68" s="164"/>
      <c r="T68" s="164"/>
      <c r="U68" s="165"/>
      <c r="V68" s="163" t="s">
        <v>201</v>
      </c>
      <c r="W68" s="164"/>
      <c r="Y68" s="175"/>
    </row>
    <row r="69" spans="1:32">
      <c r="A69" s="174"/>
      <c r="C69" s="212" t="s">
        <v>219</v>
      </c>
      <c r="D69" s="213"/>
      <c r="E69" s="213"/>
      <c r="F69" s="213"/>
      <c r="G69" s="213"/>
      <c r="H69" s="213"/>
      <c r="I69" s="213"/>
      <c r="J69" s="213"/>
      <c r="K69" s="25" t="s">
        <v>198</v>
      </c>
      <c r="L69" s="164"/>
      <c r="M69" s="164"/>
      <c r="N69" s="164" t="s">
        <v>199</v>
      </c>
      <c r="O69" s="164"/>
      <c r="P69" s="164"/>
      <c r="Q69" s="164"/>
      <c r="R69" s="164" t="s">
        <v>200</v>
      </c>
      <c r="S69" s="164"/>
      <c r="T69" s="164"/>
      <c r="U69" s="165"/>
      <c r="V69" s="163" t="s">
        <v>201</v>
      </c>
      <c r="W69" s="164"/>
      <c r="Y69" s="175"/>
    </row>
    <row r="70" spans="1:32">
      <c r="A70" s="174"/>
      <c r="C70" s="212" t="s">
        <v>220</v>
      </c>
      <c r="D70" s="213"/>
      <c r="E70" s="213"/>
      <c r="F70" s="213"/>
      <c r="G70" s="213"/>
      <c r="H70" s="213"/>
      <c r="I70" s="213"/>
      <c r="J70" s="213"/>
      <c r="K70" s="25" t="s">
        <v>198</v>
      </c>
      <c r="L70" s="164"/>
      <c r="M70" s="164"/>
      <c r="N70" s="164" t="s">
        <v>199</v>
      </c>
      <c r="O70" s="164"/>
      <c r="P70" s="164"/>
      <c r="Q70" s="164"/>
      <c r="R70" s="186" t="s">
        <v>217</v>
      </c>
      <c r="S70" s="164"/>
      <c r="T70" s="164"/>
      <c r="U70" s="165"/>
      <c r="V70" s="187" t="s">
        <v>210</v>
      </c>
      <c r="W70" s="186"/>
      <c r="Y70" s="175"/>
    </row>
    <row r="71" spans="1:32">
      <c r="A71" s="174"/>
      <c r="C71" s="212" t="s">
        <v>221</v>
      </c>
      <c r="D71" s="213"/>
      <c r="E71" s="213"/>
      <c r="F71" s="213"/>
      <c r="G71" s="213"/>
      <c r="H71" s="213"/>
      <c r="I71" s="213"/>
      <c r="J71" s="213"/>
      <c r="K71" s="185" t="s">
        <v>205</v>
      </c>
      <c r="L71" s="164"/>
      <c r="M71" s="164"/>
      <c r="N71" s="164" t="s">
        <v>199</v>
      </c>
      <c r="O71" s="164"/>
      <c r="P71" s="164"/>
      <c r="Q71" s="164"/>
      <c r="R71" s="164" t="s">
        <v>200</v>
      </c>
      <c r="S71" s="164"/>
      <c r="T71" s="164"/>
      <c r="U71" s="165"/>
      <c r="V71" s="187" t="s">
        <v>210</v>
      </c>
      <c r="W71" s="186"/>
      <c r="Y71" s="175"/>
    </row>
    <row r="72" spans="1:32">
      <c r="A72" s="174"/>
      <c r="C72" s="212" t="s">
        <v>211</v>
      </c>
      <c r="D72" s="213"/>
      <c r="E72" s="213"/>
      <c r="F72" s="213"/>
      <c r="G72" s="213"/>
      <c r="H72" s="213"/>
      <c r="I72" s="213"/>
      <c r="J72" s="213"/>
      <c r="K72" s="25" t="s">
        <v>212</v>
      </c>
      <c r="L72" s="164"/>
      <c r="M72" s="164"/>
      <c r="N72" s="164" t="s">
        <v>199</v>
      </c>
      <c r="O72" s="164"/>
      <c r="P72" s="164"/>
      <c r="Q72" s="164"/>
      <c r="R72" s="164" t="s">
        <v>200</v>
      </c>
      <c r="S72" s="164"/>
      <c r="T72" s="164"/>
      <c r="U72" s="165"/>
      <c r="V72" s="163" t="s">
        <v>201</v>
      </c>
      <c r="W72" s="164"/>
      <c r="Y72" s="175"/>
    </row>
    <row r="73" spans="1:32">
      <c r="A73" s="174"/>
      <c r="C73" s="212" t="s">
        <v>213</v>
      </c>
      <c r="D73" s="213"/>
      <c r="E73" s="213"/>
      <c r="F73" s="213"/>
      <c r="G73" s="213"/>
      <c r="H73" s="213"/>
      <c r="I73" s="213"/>
      <c r="J73" s="213"/>
      <c r="K73" s="25" t="s">
        <v>212</v>
      </c>
      <c r="L73" s="164"/>
      <c r="M73" s="164"/>
      <c r="N73" s="164" t="s">
        <v>199</v>
      </c>
      <c r="O73" s="164"/>
      <c r="P73" s="164"/>
      <c r="Q73" s="164"/>
      <c r="R73" s="164" t="s">
        <v>200</v>
      </c>
      <c r="S73" s="164"/>
      <c r="T73" s="164"/>
      <c r="U73" s="165"/>
      <c r="V73" s="163" t="s">
        <v>201</v>
      </c>
      <c r="W73" s="164"/>
      <c r="Y73" s="175"/>
    </row>
    <row r="74" spans="1:32" ht="17.25" thickBot="1">
      <c r="A74" s="176"/>
      <c r="B74" s="177"/>
      <c r="C74" s="210" t="s">
        <v>214</v>
      </c>
      <c r="D74" s="211"/>
      <c r="E74" s="211"/>
      <c r="F74" s="211"/>
      <c r="G74" s="211"/>
      <c r="H74" s="211"/>
      <c r="I74" s="211"/>
      <c r="J74" s="211"/>
      <c r="K74" s="178" t="s">
        <v>205</v>
      </c>
      <c r="L74" s="179"/>
      <c r="M74" s="179"/>
      <c r="N74" s="179" t="s">
        <v>206</v>
      </c>
      <c r="O74" s="179"/>
      <c r="P74" s="179"/>
      <c r="Q74" s="179"/>
      <c r="R74" s="180" t="s">
        <v>215</v>
      </c>
      <c r="S74" s="179"/>
      <c r="T74" s="179"/>
      <c r="U74" s="181"/>
      <c r="V74" s="182" t="s">
        <v>216</v>
      </c>
      <c r="W74" s="179"/>
      <c r="X74" s="183"/>
      <c r="Y74" s="184"/>
    </row>
    <row r="75" spans="1:32" ht="17.25" thickTop="1"/>
    <row r="76" spans="1:32" hidden="1"/>
    <row r="77" spans="1:32" hidden="1"/>
    <row r="78" spans="1:32" ht="19.5">
      <c r="A78" s="153" t="s">
        <v>102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4"/>
    </row>
  </sheetData>
  <autoFilter ref="A2:AI43"/>
  <mergeCells count="25">
    <mergeCell ref="E45:AE45"/>
    <mergeCell ref="A3:A4"/>
    <mergeCell ref="A1:AE1"/>
    <mergeCell ref="A43:B43"/>
    <mergeCell ref="A5:A6"/>
    <mergeCell ref="A7:A8"/>
    <mergeCell ref="A11:A12"/>
    <mergeCell ref="A37:A39"/>
    <mergeCell ref="A29:A32"/>
    <mergeCell ref="A9:A10"/>
    <mergeCell ref="A40:A42"/>
    <mergeCell ref="A20:A24"/>
    <mergeCell ref="A15:A19"/>
    <mergeCell ref="A33:A36"/>
    <mergeCell ref="C64:J64"/>
    <mergeCell ref="C65:J65"/>
    <mergeCell ref="C66:J66"/>
    <mergeCell ref="C67:J67"/>
    <mergeCell ref="C68:J68"/>
    <mergeCell ref="C74:J74"/>
    <mergeCell ref="C69:J69"/>
    <mergeCell ref="C70:J70"/>
    <mergeCell ref="C71:J71"/>
    <mergeCell ref="C72:J72"/>
    <mergeCell ref="C73:J73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4" fitToWidth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2"/>
  <sheetViews>
    <sheetView topLeftCell="A4" zoomScale="115" zoomScaleNormal="115" workbookViewId="0">
      <selection activeCell="AE33" sqref="AE33"/>
    </sheetView>
  </sheetViews>
  <sheetFormatPr defaultRowHeight="16.5"/>
  <cols>
    <col min="1" max="1" width="9.125" style="23" customWidth="1"/>
    <col min="2" max="2" width="15.75" style="21" customWidth="1"/>
    <col min="3" max="3" width="2.375" style="21" customWidth="1"/>
    <col min="4" max="4" width="3.5" style="26" customWidth="1"/>
    <col min="5" max="11" width="3.5" style="3" customWidth="1"/>
    <col min="12" max="12" width="6.375" style="3" customWidth="1"/>
    <col min="13" max="19" width="3.5" style="3" customWidth="1"/>
    <col min="20" max="20" width="6.5" style="3" customWidth="1"/>
    <col min="21" max="21" width="3.5" style="8" customWidth="1"/>
    <col min="22" max="22" width="3.5" style="1" customWidth="1"/>
    <col min="23" max="27" width="3.5" style="3" customWidth="1"/>
    <col min="28" max="28" width="6.5" style="3" customWidth="1"/>
    <col min="29" max="29" width="3.375" style="4" customWidth="1"/>
    <col min="30" max="30" width="4.625" style="5" customWidth="1"/>
    <col min="31" max="31" width="6.75" style="6" customWidth="1"/>
    <col min="32" max="32" width="9" style="13" customWidth="1"/>
    <col min="33" max="33" width="9.5" customWidth="1"/>
  </cols>
  <sheetData>
    <row r="1" spans="1:32" ht="20.25" thickBot="1">
      <c r="A1" s="234" t="s">
        <v>186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</row>
    <row r="2" spans="1:32" ht="42.75">
      <c r="A2" s="22" t="s">
        <v>14</v>
      </c>
      <c r="B2" s="20" t="s">
        <v>60</v>
      </c>
      <c r="C2" s="44" t="s">
        <v>30</v>
      </c>
      <c r="D2" s="40" t="s">
        <v>31</v>
      </c>
      <c r="E2" s="41" t="s">
        <v>90</v>
      </c>
      <c r="F2" s="41" t="s">
        <v>91</v>
      </c>
      <c r="G2" s="41" t="s">
        <v>92</v>
      </c>
      <c r="H2" s="41" t="s">
        <v>93</v>
      </c>
      <c r="I2" s="41" t="s">
        <v>94</v>
      </c>
      <c r="J2" s="41" t="s">
        <v>95</v>
      </c>
      <c r="K2" s="41" t="s">
        <v>96</v>
      </c>
      <c r="L2" s="110" t="s">
        <v>97</v>
      </c>
      <c r="M2" s="41" t="s">
        <v>98</v>
      </c>
      <c r="N2" s="41" t="s">
        <v>99</v>
      </c>
      <c r="O2" s="41" t="s">
        <v>26</v>
      </c>
      <c r="P2" s="41" t="s">
        <v>27</v>
      </c>
      <c r="Q2" s="42" t="s">
        <v>19</v>
      </c>
      <c r="R2" s="41" t="s">
        <v>28</v>
      </c>
      <c r="S2" s="41" t="s">
        <v>29</v>
      </c>
      <c r="T2" s="110" t="s">
        <v>57</v>
      </c>
      <c r="U2" s="41" t="s">
        <v>22</v>
      </c>
      <c r="V2" s="41" t="s">
        <v>23</v>
      </c>
      <c r="W2" s="41" t="s">
        <v>24</v>
      </c>
      <c r="X2" s="41" t="s">
        <v>25</v>
      </c>
      <c r="Y2" s="41" t="s">
        <v>20</v>
      </c>
      <c r="Z2" s="41" t="s">
        <v>21</v>
      </c>
      <c r="AA2" s="41" t="s">
        <v>100</v>
      </c>
      <c r="AB2" s="110" t="s">
        <v>58</v>
      </c>
      <c r="AC2" s="17" t="s">
        <v>16</v>
      </c>
      <c r="AD2" s="18" t="s">
        <v>188</v>
      </c>
      <c r="AE2" s="19" t="s">
        <v>15</v>
      </c>
      <c r="AF2" s="7"/>
    </row>
    <row r="3" spans="1:32" ht="17.45" customHeight="1">
      <c r="A3" s="89" t="s">
        <v>0</v>
      </c>
      <c r="B3" s="90" t="s">
        <v>64</v>
      </c>
      <c r="C3" s="90" t="s">
        <v>136</v>
      </c>
      <c r="D3" s="91" t="s">
        <v>32</v>
      </c>
      <c r="E3" s="80" t="s">
        <v>105</v>
      </c>
      <c r="F3" s="80">
        <v>1</v>
      </c>
      <c r="G3" s="80">
        <v>1</v>
      </c>
      <c r="H3" s="80">
        <v>1</v>
      </c>
      <c r="I3" s="80">
        <v>1</v>
      </c>
      <c r="J3" s="80">
        <v>1</v>
      </c>
      <c r="K3" s="80" t="s">
        <v>127</v>
      </c>
      <c r="L3" s="111">
        <f>SUM(E3:K3)</f>
        <v>5</v>
      </c>
      <c r="M3" s="80">
        <v>1</v>
      </c>
      <c r="N3" s="80">
        <v>1</v>
      </c>
      <c r="O3" s="80">
        <v>1</v>
      </c>
      <c r="P3" s="80">
        <v>1</v>
      </c>
      <c r="Q3" s="80">
        <v>1</v>
      </c>
      <c r="R3" s="80">
        <v>1</v>
      </c>
      <c r="S3" s="80" t="s">
        <v>125</v>
      </c>
      <c r="T3" s="111">
        <f t="shared" ref="T3:T13" si="0">SUM(M3:R3)</f>
        <v>6</v>
      </c>
      <c r="U3" s="80">
        <v>1</v>
      </c>
      <c r="V3" s="80">
        <v>1</v>
      </c>
      <c r="W3" s="80">
        <v>1</v>
      </c>
      <c r="X3" s="80">
        <v>1</v>
      </c>
      <c r="Y3" s="80">
        <v>1</v>
      </c>
      <c r="Z3" s="80">
        <v>1</v>
      </c>
      <c r="AA3" s="80">
        <v>1</v>
      </c>
      <c r="AB3" s="86">
        <f>SUM(U3:AA3)</f>
        <v>7</v>
      </c>
      <c r="AC3" s="62">
        <f>SUM(L3,T3,AB3)</f>
        <v>18</v>
      </c>
      <c r="AD3" s="63"/>
      <c r="AE3" s="92">
        <f>AC3/18</f>
        <v>1</v>
      </c>
      <c r="AF3" s="7"/>
    </row>
    <row r="4" spans="1:32" ht="17.45" customHeight="1">
      <c r="A4" s="89" t="s">
        <v>1</v>
      </c>
      <c r="B4" s="90" t="s">
        <v>65</v>
      </c>
      <c r="C4" s="90" t="s">
        <v>143</v>
      </c>
      <c r="D4" s="91" t="s">
        <v>32</v>
      </c>
      <c r="E4" s="80" t="s">
        <v>105</v>
      </c>
      <c r="F4" s="149">
        <v>1</v>
      </c>
      <c r="G4" s="80">
        <v>1</v>
      </c>
      <c r="H4" s="80">
        <v>1</v>
      </c>
      <c r="I4" s="80">
        <v>1</v>
      </c>
      <c r="J4" s="80">
        <v>1</v>
      </c>
      <c r="K4" s="80" t="s">
        <v>145</v>
      </c>
      <c r="L4" s="111">
        <f t="shared" ref="L4:L11" si="1">SUM(E4:K4)</f>
        <v>5</v>
      </c>
      <c r="M4" s="80">
        <v>1</v>
      </c>
      <c r="N4" s="80">
        <v>1</v>
      </c>
      <c r="O4" s="80">
        <v>1</v>
      </c>
      <c r="P4" s="80">
        <v>1</v>
      </c>
      <c r="Q4" s="80">
        <v>1</v>
      </c>
      <c r="R4" s="80">
        <v>1</v>
      </c>
      <c r="S4" s="80" t="s">
        <v>125</v>
      </c>
      <c r="T4" s="111">
        <f t="shared" si="0"/>
        <v>6</v>
      </c>
      <c r="U4" s="80">
        <v>1</v>
      </c>
      <c r="V4" s="80">
        <v>1</v>
      </c>
      <c r="W4" s="80">
        <v>1</v>
      </c>
      <c r="X4" s="80">
        <v>1</v>
      </c>
      <c r="Y4" s="80">
        <v>1</v>
      </c>
      <c r="Z4" s="80">
        <v>1</v>
      </c>
      <c r="AA4" s="80" t="s">
        <v>125</v>
      </c>
      <c r="AB4" s="86">
        <f>SUM(U4:AA4)</f>
        <v>6</v>
      </c>
      <c r="AC4" s="62">
        <f>SUM(L4,T4,AB4)</f>
        <v>17</v>
      </c>
      <c r="AD4" s="63"/>
      <c r="AE4" s="92">
        <f>AC4/17</f>
        <v>1</v>
      </c>
      <c r="AF4" s="7"/>
    </row>
    <row r="5" spans="1:32">
      <c r="A5" s="89" t="s">
        <v>18</v>
      </c>
      <c r="B5" s="90" t="s">
        <v>64</v>
      </c>
      <c r="C5" s="90" t="s">
        <v>126</v>
      </c>
      <c r="D5" s="91" t="s">
        <v>32</v>
      </c>
      <c r="E5" s="80" t="s">
        <v>105</v>
      </c>
      <c r="F5" s="80">
        <v>1</v>
      </c>
      <c r="G5" s="80">
        <v>1</v>
      </c>
      <c r="H5" s="80">
        <v>1</v>
      </c>
      <c r="I5" s="80">
        <v>1</v>
      </c>
      <c r="J5" s="80">
        <v>1</v>
      </c>
      <c r="K5" s="80" t="s">
        <v>125</v>
      </c>
      <c r="L5" s="111">
        <f t="shared" si="1"/>
        <v>5</v>
      </c>
      <c r="M5" s="80">
        <v>1</v>
      </c>
      <c r="N5" s="80">
        <v>1</v>
      </c>
      <c r="O5" s="80">
        <v>1</v>
      </c>
      <c r="P5" s="80">
        <v>1</v>
      </c>
      <c r="Q5" s="80">
        <v>1</v>
      </c>
      <c r="R5" s="80">
        <v>1</v>
      </c>
      <c r="S5" s="80" t="s">
        <v>125</v>
      </c>
      <c r="T5" s="111">
        <f t="shared" si="0"/>
        <v>6</v>
      </c>
      <c r="U5" s="80">
        <v>1</v>
      </c>
      <c r="V5" s="80">
        <v>1</v>
      </c>
      <c r="W5" s="80">
        <v>1</v>
      </c>
      <c r="X5" s="80">
        <v>1</v>
      </c>
      <c r="Y5" s="80" t="s">
        <v>134</v>
      </c>
      <c r="Z5" s="80">
        <v>1</v>
      </c>
      <c r="AA5" s="80">
        <v>1</v>
      </c>
      <c r="AB5" s="86">
        <f t="shared" ref="AB5:AB11" si="2">SUM(U5:AA5)</f>
        <v>6</v>
      </c>
      <c r="AC5" s="62">
        <f>SUM(L5,T5,AB5)</f>
        <v>17</v>
      </c>
      <c r="AD5" s="63"/>
      <c r="AE5" s="92">
        <f t="shared" ref="AE5:AE12" si="3">AC5/17</f>
        <v>1</v>
      </c>
      <c r="AF5" s="7"/>
    </row>
    <row r="6" spans="1:32" hidden="1">
      <c r="A6" s="89" t="s">
        <v>66</v>
      </c>
      <c r="B6" s="90" t="s">
        <v>64</v>
      </c>
      <c r="C6" s="90"/>
      <c r="D6" s="91" t="s">
        <v>32</v>
      </c>
      <c r="E6" s="80" t="s">
        <v>105</v>
      </c>
      <c r="F6" s="80"/>
      <c r="G6" s="80"/>
      <c r="H6" s="80"/>
      <c r="I6" s="80"/>
      <c r="J6" s="80"/>
      <c r="K6" s="80"/>
      <c r="L6" s="111">
        <f t="shared" si="1"/>
        <v>0</v>
      </c>
      <c r="M6" s="80"/>
      <c r="N6" s="80"/>
      <c r="O6" s="80"/>
      <c r="P6" s="80"/>
      <c r="Q6" s="80"/>
      <c r="R6" s="80"/>
      <c r="S6" s="80"/>
      <c r="T6" s="111">
        <f t="shared" si="0"/>
        <v>0</v>
      </c>
      <c r="U6" s="80"/>
      <c r="V6" s="80"/>
      <c r="W6" s="80"/>
      <c r="X6" s="80"/>
      <c r="Y6" s="80"/>
      <c r="Z6" s="80"/>
      <c r="AA6" s="80"/>
      <c r="AB6" s="86">
        <f t="shared" si="2"/>
        <v>0</v>
      </c>
      <c r="AC6" s="62">
        <f>SUM(L6,T6,AB6)</f>
        <v>0</v>
      </c>
      <c r="AD6" s="63"/>
      <c r="AE6" s="92">
        <f t="shared" si="3"/>
        <v>0</v>
      </c>
      <c r="AF6" s="7"/>
    </row>
    <row r="7" spans="1:32">
      <c r="A7" s="240" t="s">
        <v>7</v>
      </c>
      <c r="B7" s="90" t="s">
        <v>146</v>
      </c>
      <c r="C7" s="90" t="s">
        <v>143</v>
      </c>
      <c r="D7" s="91" t="s">
        <v>32</v>
      </c>
      <c r="E7" s="80" t="s">
        <v>105</v>
      </c>
      <c r="F7" s="80">
        <v>1</v>
      </c>
      <c r="G7" s="80">
        <v>1</v>
      </c>
      <c r="H7" s="80">
        <v>1</v>
      </c>
      <c r="I7" s="80">
        <v>1</v>
      </c>
      <c r="J7" s="80">
        <v>1</v>
      </c>
      <c r="K7" s="80" t="s">
        <v>134</v>
      </c>
      <c r="L7" s="111">
        <f t="shared" si="1"/>
        <v>5</v>
      </c>
      <c r="M7" s="80">
        <v>1</v>
      </c>
      <c r="N7" s="80">
        <v>1</v>
      </c>
      <c r="O7" s="80">
        <v>1</v>
      </c>
      <c r="P7" s="80">
        <v>1</v>
      </c>
      <c r="Q7" s="80">
        <v>1</v>
      </c>
      <c r="R7" s="80">
        <v>1</v>
      </c>
      <c r="S7" s="80" t="s">
        <v>125</v>
      </c>
      <c r="T7" s="111">
        <f t="shared" si="0"/>
        <v>6</v>
      </c>
      <c r="U7" s="80">
        <v>0</v>
      </c>
      <c r="V7" s="80">
        <v>1</v>
      </c>
      <c r="W7" s="80">
        <v>1</v>
      </c>
      <c r="X7" s="80">
        <v>1</v>
      </c>
      <c r="Y7" s="80">
        <v>0</v>
      </c>
      <c r="Z7" s="80">
        <v>0</v>
      </c>
      <c r="AA7" s="80" t="s">
        <v>125</v>
      </c>
      <c r="AB7" s="86">
        <f t="shared" si="2"/>
        <v>3</v>
      </c>
      <c r="AC7" s="62">
        <f>SUM(L7,T7,AB7)</f>
        <v>14</v>
      </c>
      <c r="AD7" s="162" t="s">
        <v>194</v>
      </c>
      <c r="AE7" s="92">
        <f t="shared" si="3"/>
        <v>0.82352941176470584</v>
      </c>
      <c r="AF7" s="7"/>
    </row>
    <row r="8" spans="1:32">
      <c r="A8" s="241"/>
      <c r="B8" s="90" t="s">
        <v>147</v>
      </c>
      <c r="C8" s="90" t="s">
        <v>150</v>
      </c>
      <c r="D8" s="91" t="s">
        <v>148</v>
      </c>
      <c r="E8" s="80" t="s">
        <v>105</v>
      </c>
      <c r="F8" s="80">
        <v>1</v>
      </c>
      <c r="G8" s="80">
        <v>1</v>
      </c>
      <c r="H8" s="80">
        <v>1</v>
      </c>
      <c r="I8" s="80" t="s">
        <v>134</v>
      </c>
      <c r="J8" s="80">
        <v>1</v>
      </c>
      <c r="K8" s="80" t="s">
        <v>125</v>
      </c>
      <c r="L8" s="111">
        <f t="shared" si="1"/>
        <v>4</v>
      </c>
      <c r="M8" s="80">
        <v>1</v>
      </c>
      <c r="N8" s="80">
        <v>1</v>
      </c>
      <c r="O8" s="80">
        <v>1</v>
      </c>
      <c r="P8" s="80">
        <v>1</v>
      </c>
      <c r="Q8" s="80">
        <v>1</v>
      </c>
      <c r="R8" s="80">
        <v>1</v>
      </c>
      <c r="S8" s="80">
        <v>1</v>
      </c>
      <c r="T8" s="111">
        <f t="shared" si="0"/>
        <v>6</v>
      </c>
      <c r="U8" s="80">
        <v>1</v>
      </c>
      <c r="V8" s="80">
        <v>1</v>
      </c>
      <c r="W8" s="80">
        <v>1</v>
      </c>
      <c r="X8" s="80">
        <v>1</v>
      </c>
      <c r="Y8" s="80" t="s">
        <v>134</v>
      </c>
      <c r="Z8" s="80">
        <v>1</v>
      </c>
      <c r="AA8" s="80">
        <v>1</v>
      </c>
      <c r="AB8" s="86">
        <f t="shared" si="2"/>
        <v>6</v>
      </c>
      <c r="AC8" s="62">
        <f t="shared" ref="AC8:AC11" si="4">SUM(L8,T8,AB8)</f>
        <v>16</v>
      </c>
      <c r="AD8" s="63"/>
      <c r="AE8" s="92">
        <f>AC8/16</f>
        <v>1</v>
      </c>
      <c r="AF8" s="7"/>
    </row>
    <row r="9" spans="1:32">
      <c r="A9" s="242" t="s">
        <v>8</v>
      </c>
      <c r="B9" s="90" t="s">
        <v>146</v>
      </c>
      <c r="C9" s="90" t="s">
        <v>136</v>
      </c>
      <c r="D9" s="91" t="s">
        <v>32</v>
      </c>
      <c r="E9" s="80" t="s">
        <v>105</v>
      </c>
      <c r="F9" s="80">
        <v>1</v>
      </c>
      <c r="G9" s="80">
        <v>1</v>
      </c>
      <c r="H9" s="80">
        <v>1</v>
      </c>
      <c r="I9" s="80">
        <v>1</v>
      </c>
      <c r="J9" s="80">
        <v>1</v>
      </c>
      <c r="K9" s="80" t="s">
        <v>125</v>
      </c>
      <c r="L9" s="111">
        <f t="shared" si="1"/>
        <v>5</v>
      </c>
      <c r="M9" s="80">
        <v>1</v>
      </c>
      <c r="N9" s="80">
        <v>1</v>
      </c>
      <c r="O9" s="80">
        <v>1</v>
      </c>
      <c r="P9" s="80">
        <v>1</v>
      </c>
      <c r="Q9" s="80">
        <v>1</v>
      </c>
      <c r="R9" s="80">
        <v>1</v>
      </c>
      <c r="S9" s="80" t="s">
        <v>125</v>
      </c>
      <c r="T9" s="111">
        <f t="shared" si="0"/>
        <v>6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 t="s">
        <v>125</v>
      </c>
      <c r="AB9" s="86">
        <f t="shared" si="2"/>
        <v>0</v>
      </c>
      <c r="AC9" s="62">
        <f t="shared" si="4"/>
        <v>11</v>
      </c>
      <c r="AD9" s="161" t="s">
        <v>193</v>
      </c>
      <c r="AE9" s="92">
        <f t="shared" si="3"/>
        <v>0.6470588235294118</v>
      </c>
      <c r="AF9" s="7"/>
    </row>
    <row r="10" spans="1:32">
      <c r="A10" s="241"/>
      <c r="B10" s="90" t="s">
        <v>147</v>
      </c>
      <c r="C10" s="90" t="s">
        <v>126</v>
      </c>
      <c r="D10" s="91" t="s">
        <v>149</v>
      </c>
      <c r="E10" s="80" t="s">
        <v>105</v>
      </c>
      <c r="F10" s="80">
        <v>1</v>
      </c>
      <c r="G10" s="80">
        <v>1</v>
      </c>
      <c r="H10" s="80">
        <v>1</v>
      </c>
      <c r="I10" s="80">
        <v>1</v>
      </c>
      <c r="J10" s="80">
        <v>1</v>
      </c>
      <c r="K10" s="80" t="s">
        <v>125</v>
      </c>
      <c r="L10" s="111">
        <f t="shared" si="1"/>
        <v>5</v>
      </c>
      <c r="M10" s="80">
        <v>1</v>
      </c>
      <c r="N10" s="80">
        <v>1</v>
      </c>
      <c r="O10" s="80">
        <v>1</v>
      </c>
      <c r="P10" s="80">
        <v>1</v>
      </c>
      <c r="Q10" s="80">
        <v>1</v>
      </c>
      <c r="R10" s="80">
        <v>1</v>
      </c>
      <c r="S10" s="80" t="s">
        <v>125</v>
      </c>
      <c r="T10" s="111">
        <f t="shared" si="0"/>
        <v>6</v>
      </c>
      <c r="U10" s="80">
        <v>1</v>
      </c>
      <c r="V10" s="80">
        <v>1</v>
      </c>
      <c r="W10" s="80">
        <v>1</v>
      </c>
      <c r="X10" s="80">
        <v>1</v>
      </c>
      <c r="Y10" s="80" t="s">
        <v>134</v>
      </c>
      <c r="Z10" s="80">
        <v>1</v>
      </c>
      <c r="AA10" s="80">
        <v>1</v>
      </c>
      <c r="AB10" s="86">
        <f t="shared" si="2"/>
        <v>6</v>
      </c>
      <c r="AC10" s="62">
        <f t="shared" si="4"/>
        <v>17</v>
      </c>
      <c r="AD10" s="63"/>
      <c r="AE10" s="92">
        <f t="shared" si="3"/>
        <v>1</v>
      </c>
      <c r="AF10" s="7"/>
    </row>
    <row r="11" spans="1:32">
      <c r="A11" s="242" t="s">
        <v>9</v>
      </c>
      <c r="B11" s="90" t="s">
        <v>146</v>
      </c>
      <c r="C11" s="90" t="s">
        <v>151</v>
      </c>
      <c r="D11" s="91" t="s">
        <v>32</v>
      </c>
      <c r="E11" s="80" t="s">
        <v>105</v>
      </c>
      <c r="F11" s="80">
        <v>1</v>
      </c>
      <c r="G11" s="80">
        <v>1</v>
      </c>
      <c r="H11" s="80">
        <v>1</v>
      </c>
      <c r="I11" s="80">
        <v>1</v>
      </c>
      <c r="J11" s="80">
        <v>1</v>
      </c>
      <c r="K11" s="80" t="s">
        <v>125</v>
      </c>
      <c r="L11" s="111">
        <f t="shared" si="1"/>
        <v>5</v>
      </c>
      <c r="M11" s="80">
        <v>1</v>
      </c>
      <c r="N11" s="80">
        <v>1</v>
      </c>
      <c r="O11" s="80">
        <v>1</v>
      </c>
      <c r="P11" s="80">
        <v>1</v>
      </c>
      <c r="Q11" s="80">
        <v>1</v>
      </c>
      <c r="R11" s="80">
        <v>1</v>
      </c>
      <c r="S11" s="80" t="s">
        <v>125</v>
      </c>
      <c r="T11" s="111">
        <f t="shared" si="0"/>
        <v>6</v>
      </c>
      <c r="U11" s="80">
        <v>1</v>
      </c>
      <c r="V11" s="80">
        <v>1</v>
      </c>
      <c r="W11" s="80">
        <v>1</v>
      </c>
      <c r="X11" s="80">
        <v>1</v>
      </c>
      <c r="Y11" s="80" t="s">
        <v>134</v>
      </c>
      <c r="Z11" s="80">
        <v>1</v>
      </c>
      <c r="AA11" s="80">
        <v>1</v>
      </c>
      <c r="AB11" s="86">
        <f t="shared" si="2"/>
        <v>6</v>
      </c>
      <c r="AC11" s="62">
        <f t="shared" si="4"/>
        <v>17</v>
      </c>
      <c r="AD11" s="63"/>
      <c r="AE11" s="92">
        <f t="shared" si="3"/>
        <v>1</v>
      </c>
      <c r="AF11" s="7"/>
    </row>
    <row r="12" spans="1:32">
      <c r="A12" s="241"/>
      <c r="B12" s="90" t="s">
        <v>147</v>
      </c>
      <c r="C12" s="90" t="s">
        <v>143</v>
      </c>
      <c r="D12" s="91" t="s">
        <v>152</v>
      </c>
      <c r="E12" s="80" t="s">
        <v>141</v>
      </c>
      <c r="F12" s="80">
        <v>1</v>
      </c>
      <c r="G12" s="80">
        <v>1</v>
      </c>
      <c r="H12" s="80">
        <v>1</v>
      </c>
      <c r="I12" s="149">
        <v>1</v>
      </c>
      <c r="J12" s="149">
        <v>1</v>
      </c>
      <c r="K12" s="80" t="s">
        <v>134</v>
      </c>
      <c r="L12" s="111">
        <f t="shared" ref="L12" si="5">SUM(E12:K12)</f>
        <v>5</v>
      </c>
      <c r="M12" s="80">
        <v>1</v>
      </c>
      <c r="N12" s="80">
        <v>1</v>
      </c>
      <c r="O12" s="80">
        <v>1</v>
      </c>
      <c r="P12" s="80">
        <v>1</v>
      </c>
      <c r="Q12" s="80">
        <v>1</v>
      </c>
      <c r="R12" s="80">
        <v>1</v>
      </c>
      <c r="S12" s="80" t="s">
        <v>125</v>
      </c>
      <c r="T12" s="111">
        <f t="shared" si="0"/>
        <v>6</v>
      </c>
      <c r="U12" s="80">
        <v>1</v>
      </c>
      <c r="V12" s="80">
        <v>1</v>
      </c>
      <c r="W12" s="80">
        <v>1</v>
      </c>
      <c r="X12" s="80">
        <v>1</v>
      </c>
      <c r="Y12" s="80">
        <v>1</v>
      </c>
      <c r="Z12" s="80">
        <v>1</v>
      </c>
      <c r="AA12" s="80" t="s">
        <v>125</v>
      </c>
      <c r="AB12" s="86">
        <f>SUM(U12:Z12)</f>
        <v>6</v>
      </c>
      <c r="AC12" s="62">
        <f>SUM(L12,T12,AB12)</f>
        <v>17</v>
      </c>
      <c r="AD12" s="63"/>
      <c r="AE12" s="92">
        <f t="shared" si="3"/>
        <v>1</v>
      </c>
      <c r="AF12" s="7"/>
    </row>
    <row r="13" spans="1:32" ht="15" customHeight="1" thickBot="1">
      <c r="A13" s="236" t="s">
        <v>17</v>
      </c>
      <c r="B13" s="237"/>
      <c r="C13" s="196"/>
      <c r="D13" s="197"/>
      <c r="E13" s="198">
        <f t="shared" ref="E13:K13" si="6">SUM(E3:E12)</f>
        <v>0</v>
      </c>
      <c r="F13" s="198">
        <f t="shared" si="6"/>
        <v>9</v>
      </c>
      <c r="G13" s="198">
        <f t="shared" si="6"/>
        <v>9</v>
      </c>
      <c r="H13" s="198">
        <f t="shared" si="6"/>
        <v>9</v>
      </c>
      <c r="I13" s="198">
        <f t="shared" si="6"/>
        <v>8</v>
      </c>
      <c r="J13" s="198">
        <f t="shared" si="6"/>
        <v>9</v>
      </c>
      <c r="K13" s="198">
        <f t="shared" si="6"/>
        <v>0</v>
      </c>
      <c r="L13" s="199">
        <f>SUM(E13:K13)</f>
        <v>44</v>
      </c>
      <c r="M13" s="198">
        <f t="shared" ref="M13:R13" si="7">SUM(M3:M12)</f>
        <v>9</v>
      </c>
      <c r="N13" s="198">
        <f t="shared" si="7"/>
        <v>9</v>
      </c>
      <c r="O13" s="198">
        <f t="shared" si="7"/>
        <v>9</v>
      </c>
      <c r="P13" s="198">
        <f t="shared" si="7"/>
        <v>9</v>
      </c>
      <c r="Q13" s="198">
        <f t="shared" si="7"/>
        <v>9</v>
      </c>
      <c r="R13" s="198">
        <f t="shared" si="7"/>
        <v>9</v>
      </c>
      <c r="S13" s="198"/>
      <c r="T13" s="199">
        <f t="shared" si="0"/>
        <v>54</v>
      </c>
      <c r="U13" s="198">
        <f t="shared" ref="U13:AA13" si="8">SUM(U3:U12)</f>
        <v>7</v>
      </c>
      <c r="V13" s="198">
        <f t="shared" si="8"/>
        <v>8</v>
      </c>
      <c r="W13" s="198">
        <f t="shared" si="8"/>
        <v>8</v>
      </c>
      <c r="X13" s="198">
        <f t="shared" si="8"/>
        <v>8</v>
      </c>
      <c r="Y13" s="198">
        <f t="shared" si="8"/>
        <v>3</v>
      </c>
      <c r="Z13" s="198">
        <f t="shared" si="8"/>
        <v>7</v>
      </c>
      <c r="AA13" s="198">
        <f t="shared" si="8"/>
        <v>5</v>
      </c>
      <c r="AB13" s="200">
        <f>SUM(U13:Z13)</f>
        <v>41</v>
      </c>
      <c r="AC13" s="201"/>
      <c r="AD13" s="202"/>
      <c r="AE13" s="203"/>
      <c r="AF13" s="7"/>
    </row>
    <row r="14" spans="1:32" ht="15" hidden="1" customHeight="1">
      <c r="A14" s="133"/>
      <c r="B14" s="133"/>
      <c r="C14" s="133"/>
      <c r="D14" s="134"/>
      <c r="E14" s="135"/>
      <c r="F14" s="135"/>
      <c r="G14" s="135"/>
      <c r="H14" s="135"/>
      <c r="I14" s="135"/>
      <c r="J14" s="135"/>
      <c r="K14" s="135"/>
      <c r="L14" s="136"/>
      <c r="M14" s="135"/>
      <c r="N14" s="135"/>
      <c r="O14" s="135"/>
      <c r="P14" s="135"/>
      <c r="Q14" s="135"/>
      <c r="R14" s="135"/>
      <c r="S14" s="135"/>
      <c r="T14" s="136"/>
      <c r="U14" s="135"/>
      <c r="V14" s="135"/>
      <c r="W14" s="135"/>
      <c r="X14" s="135"/>
      <c r="Y14" s="135"/>
      <c r="Z14" s="135"/>
      <c r="AA14" s="135"/>
      <c r="AB14" s="137"/>
      <c r="AC14" s="138"/>
      <c r="AD14" s="139"/>
      <c r="AE14" s="140"/>
      <c r="AF14" s="7"/>
    </row>
    <row r="15" spans="1:32" ht="15" hidden="1" customHeight="1">
      <c r="A15" s="133"/>
      <c r="B15" s="133"/>
      <c r="C15" s="133"/>
      <c r="D15" s="134"/>
      <c r="E15" s="135"/>
      <c r="F15" s="135"/>
      <c r="G15" s="135"/>
      <c r="H15" s="135"/>
      <c r="I15" s="135"/>
      <c r="J15" s="135"/>
      <c r="K15" s="135"/>
      <c r="L15" s="136"/>
      <c r="M15" s="135"/>
      <c r="N15" s="135"/>
      <c r="O15" s="135"/>
      <c r="P15" s="135"/>
      <c r="Q15" s="135"/>
      <c r="R15" s="135"/>
      <c r="S15" s="135"/>
      <c r="T15" s="136"/>
      <c r="U15" s="135"/>
      <c r="V15" s="135"/>
      <c r="W15" s="135"/>
      <c r="X15" s="135"/>
      <c r="Y15" s="135"/>
      <c r="Z15" s="135"/>
      <c r="AA15" s="135"/>
      <c r="AB15" s="137"/>
      <c r="AC15" s="138"/>
      <c r="AD15" s="139"/>
      <c r="AE15" s="140"/>
      <c r="AF15" s="7"/>
    </row>
    <row r="16" spans="1:32" ht="15" hidden="1" customHeight="1">
      <c r="A16" s="133"/>
      <c r="B16" s="133"/>
      <c r="C16" s="133"/>
      <c r="D16" s="134"/>
      <c r="E16" s="135"/>
      <c r="F16" s="135"/>
      <c r="G16" s="135"/>
      <c r="H16" s="135"/>
      <c r="I16" s="135"/>
      <c r="J16" s="135"/>
      <c r="K16" s="135"/>
      <c r="L16" s="136"/>
      <c r="M16" s="135"/>
      <c r="N16" s="135"/>
      <c r="O16" s="135"/>
      <c r="P16" s="135"/>
      <c r="Q16" s="135"/>
      <c r="R16" s="135"/>
      <c r="S16" s="135"/>
      <c r="T16" s="136"/>
      <c r="U16" s="135"/>
      <c r="V16" s="135"/>
      <c r="W16" s="135"/>
      <c r="X16" s="135"/>
      <c r="Y16" s="135"/>
      <c r="Z16" s="135"/>
      <c r="AA16" s="135"/>
      <c r="AB16" s="137"/>
      <c r="AC16" s="138"/>
      <c r="AD16" s="139"/>
      <c r="AE16" s="140"/>
      <c r="AF16" s="7"/>
    </row>
    <row r="17" spans="1:34" ht="15" hidden="1" customHeight="1">
      <c r="A17" s="133"/>
      <c r="B17" s="133"/>
      <c r="C17" s="133"/>
      <c r="D17" s="134"/>
      <c r="E17" s="135"/>
      <c r="F17" s="135"/>
      <c r="G17" s="135"/>
      <c r="H17" s="135"/>
      <c r="I17" s="135"/>
      <c r="J17" s="135"/>
      <c r="K17" s="135"/>
      <c r="L17" s="136"/>
      <c r="M17" s="135"/>
      <c r="N17" s="135"/>
      <c r="O17" s="135"/>
      <c r="P17" s="135"/>
      <c r="Q17" s="135"/>
      <c r="R17" s="135"/>
      <c r="S17" s="135"/>
      <c r="T17" s="136"/>
      <c r="U17" s="135"/>
      <c r="V17" s="135"/>
      <c r="W17" s="135"/>
      <c r="X17" s="135"/>
      <c r="Y17" s="135"/>
      <c r="Z17" s="135"/>
      <c r="AA17" s="135"/>
      <c r="AB17" s="137"/>
      <c r="AC17" s="138"/>
      <c r="AD17" s="139"/>
      <c r="AE17" s="140"/>
      <c r="AF17" s="7"/>
    </row>
    <row r="18" spans="1:34" ht="15" hidden="1" customHeight="1">
      <c r="A18" s="133"/>
      <c r="B18" s="133"/>
      <c r="C18" s="133"/>
      <c r="D18" s="134"/>
      <c r="E18" s="135"/>
      <c r="F18" s="135"/>
      <c r="G18" s="135"/>
      <c r="H18" s="135"/>
      <c r="I18" s="135"/>
      <c r="J18" s="135"/>
      <c r="K18" s="135"/>
      <c r="L18" s="136"/>
      <c r="M18" s="135"/>
      <c r="N18" s="135"/>
      <c r="O18" s="135"/>
      <c r="P18" s="135"/>
      <c r="Q18" s="135"/>
      <c r="R18" s="135"/>
      <c r="S18" s="135"/>
      <c r="T18" s="136"/>
      <c r="U18" s="135"/>
      <c r="V18" s="135"/>
      <c r="W18" s="135"/>
      <c r="X18" s="135"/>
      <c r="Y18" s="135"/>
      <c r="Z18" s="135"/>
      <c r="AA18" s="135"/>
      <c r="AB18" s="137"/>
      <c r="AC18" s="138"/>
      <c r="AD18" s="139"/>
      <c r="AE18" s="140"/>
      <c r="AF18" s="7"/>
    </row>
    <row r="19" spans="1:34" ht="15" hidden="1" customHeight="1">
      <c r="A19" s="133"/>
      <c r="B19" s="133"/>
      <c r="C19" s="133"/>
      <c r="D19" s="134"/>
      <c r="E19" s="135"/>
      <c r="F19" s="135"/>
      <c r="G19" s="135"/>
      <c r="H19" s="135"/>
      <c r="I19" s="135"/>
      <c r="J19" s="135"/>
      <c r="K19" s="135"/>
      <c r="L19" s="136"/>
      <c r="M19" s="135"/>
      <c r="N19" s="135"/>
      <c r="O19" s="135"/>
      <c r="P19" s="135"/>
      <c r="Q19" s="135"/>
      <c r="R19" s="135"/>
      <c r="S19" s="135"/>
      <c r="T19" s="136"/>
      <c r="U19" s="135"/>
      <c r="V19" s="135"/>
      <c r="W19" s="135"/>
      <c r="X19" s="135"/>
      <c r="Y19" s="135"/>
      <c r="Z19" s="135"/>
      <c r="AA19" s="135"/>
      <c r="AB19" s="137"/>
      <c r="AC19" s="138"/>
      <c r="AD19" s="139"/>
      <c r="AE19" s="140"/>
      <c r="AF19" s="7"/>
    </row>
    <row r="20" spans="1:34" ht="15" hidden="1" customHeight="1">
      <c r="A20" s="133"/>
      <c r="B20" s="133"/>
      <c r="C20" s="133"/>
      <c r="D20" s="134"/>
      <c r="E20" s="135"/>
      <c r="F20" s="135"/>
      <c r="G20" s="135"/>
      <c r="H20" s="135"/>
      <c r="I20" s="135"/>
      <c r="J20" s="135"/>
      <c r="K20" s="135"/>
      <c r="L20" s="136"/>
      <c r="M20" s="135"/>
      <c r="N20" s="135"/>
      <c r="O20" s="135"/>
      <c r="P20" s="135"/>
      <c r="Q20" s="135"/>
      <c r="R20" s="135"/>
      <c r="S20" s="135"/>
      <c r="T20" s="136"/>
      <c r="U20" s="135"/>
      <c r="V20" s="135"/>
      <c r="W20" s="135"/>
      <c r="X20" s="135"/>
      <c r="Y20" s="135"/>
      <c r="Z20" s="135"/>
      <c r="AA20" s="135"/>
      <c r="AB20" s="137"/>
      <c r="AC20" s="138"/>
      <c r="AD20" s="139"/>
      <c r="AE20" s="140"/>
      <c r="AF20" s="7"/>
    </row>
    <row r="21" spans="1:34" hidden="1">
      <c r="A21" s="23" t="s">
        <v>43</v>
      </c>
      <c r="E21" s="3">
        <v>0</v>
      </c>
      <c r="F21" s="3">
        <v>1</v>
      </c>
      <c r="G21" s="3">
        <v>1</v>
      </c>
      <c r="H21" s="3">
        <v>1</v>
      </c>
      <c r="I21" s="3">
        <v>0</v>
      </c>
      <c r="J21" s="3">
        <v>1</v>
      </c>
      <c r="K21" s="3">
        <v>1</v>
      </c>
      <c r="L21" s="3" t="s">
        <v>153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U21" s="8">
        <v>1</v>
      </c>
      <c r="V21" s="3">
        <v>1</v>
      </c>
      <c r="W21" s="3">
        <v>1</v>
      </c>
      <c r="X21" s="3">
        <v>1</v>
      </c>
      <c r="Y21" s="3">
        <v>0</v>
      </c>
      <c r="Z21" s="3">
        <v>1</v>
      </c>
      <c r="AA21" s="3">
        <v>1</v>
      </c>
      <c r="AB21" s="3">
        <f>SUM(E21:K21,M21:S21,U21:AA21)</f>
        <v>18</v>
      </c>
      <c r="AF21" s="7"/>
    </row>
    <row r="22" spans="1:34" hidden="1">
      <c r="A22" s="23" t="s">
        <v>39</v>
      </c>
      <c r="E22" s="3">
        <v>0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0</v>
      </c>
      <c r="L22" s="3" t="s">
        <v>153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0</v>
      </c>
      <c r="U22" s="8">
        <v>1</v>
      </c>
      <c r="V22" s="3">
        <v>1</v>
      </c>
      <c r="W22" s="3">
        <v>1</v>
      </c>
      <c r="X22" s="3">
        <v>1</v>
      </c>
      <c r="Y22" s="3">
        <v>0</v>
      </c>
      <c r="Z22" s="3">
        <v>1</v>
      </c>
      <c r="AA22" s="3">
        <v>1</v>
      </c>
      <c r="AB22" s="3">
        <f t="shared" ref="AB22:AB25" si="9">SUM(E22:K22,M22:S22,U22:AA22)</f>
        <v>17</v>
      </c>
      <c r="AE22" s="9"/>
      <c r="AF22" s="7"/>
    </row>
    <row r="23" spans="1:34" hidden="1">
      <c r="A23" s="23" t="s">
        <v>40</v>
      </c>
      <c r="E23" s="3">
        <v>0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0</v>
      </c>
      <c r="L23" s="3" t="s">
        <v>153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0</v>
      </c>
      <c r="U23" s="8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0</v>
      </c>
      <c r="AB23" s="3">
        <f t="shared" si="9"/>
        <v>17</v>
      </c>
      <c r="AE23" s="9"/>
    </row>
    <row r="24" spans="1:34" hidden="1">
      <c r="A24" s="23" t="s">
        <v>42</v>
      </c>
      <c r="E24" s="3">
        <v>0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0</v>
      </c>
      <c r="L24" s="3" t="s">
        <v>153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0</v>
      </c>
      <c r="U24" s="8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0</v>
      </c>
      <c r="AB24" s="3">
        <f t="shared" si="9"/>
        <v>17</v>
      </c>
      <c r="AF24" s="14"/>
      <c r="AG24" s="11"/>
      <c r="AH24" s="10"/>
    </row>
    <row r="25" spans="1:34" hidden="1">
      <c r="A25" s="23" t="s">
        <v>38</v>
      </c>
      <c r="E25" s="3">
        <v>0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0</v>
      </c>
      <c r="L25" s="3" t="s">
        <v>153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U25" s="8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0</v>
      </c>
      <c r="AB25" s="3">
        <f t="shared" si="9"/>
        <v>18</v>
      </c>
      <c r="AF25" s="15"/>
      <c r="AG25" s="12"/>
    </row>
    <row r="26" spans="1:34" hidden="1">
      <c r="A26" s="23" t="s">
        <v>76</v>
      </c>
      <c r="V26" s="3"/>
      <c r="AF26" s="15"/>
      <c r="AG26" s="12"/>
    </row>
    <row r="27" spans="1:34" ht="167.25" hidden="1" customHeight="1">
      <c r="A27" s="47"/>
      <c r="B27" s="47"/>
      <c r="C27" s="239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12"/>
    </row>
    <row r="28" spans="1:34" ht="17.25" thickBot="1"/>
    <row r="29" spans="1:34" ht="19.5" hidden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</row>
    <row r="30" spans="1:34" ht="19.5" hidden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142"/>
      <c r="T30" s="46"/>
      <c r="U30" s="46"/>
      <c r="V30" s="46"/>
      <c r="W30" s="46"/>
      <c r="X30" s="46"/>
      <c r="Y30" s="46"/>
      <c r="Z30" s="46"/>
      <c r="AA30" s="128"/>
      <c r="AB30" s="46"/>
      <c r="AC30" s="46"/>
      <c r="AD30" s="46"/>
      <c r="AE30" s="46"/>
      <c r="AF30" s="46"/>
    </row>
    <row r="31" spans="1:34" ht="19.5" hidden="1">
      <c r="A31" s="238" t="s">
        <v>74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16"/>
    </row>
    <row r="32" spans="1:34" hidden="1"/>
    <row r="33" spans="1:33" ht="17.25" thickTop="1">
      <c r="A33" s="166" t="s">
        <v>231</v>
      </c>
      <c r="B33" s="188"/>
      <c r="C33" s="188"/>
      <c r="D33" s="189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1"/>
      <c r="V33" s="172"/>
      <c r="W33" s="170"/>
      <c r="X33" s="170"/>
      <c r="Y33" s="170"/>
      <c r="Z33" s="170"/>
      <c r="AA33" s="170"/>
      <c r="AB33" s="173"/>
    </row>
    <row r="34" spans="1:33">
      <c r="A34" s="174"/>
      <c r="C34" s="24" t="s">
        <v>222</v>
      </c>
      <c r="D34" s="25"/>
      <c r="E34" s="164"/>
      <c r="F34" s="164"/>
      <c r="G34" s="164"/>
      <c r="H34" s="164"/>
      <c r="I34" s="164"/>
      <c r="J34" s="164"/>
      <c r="K34" s="185" t="s">
        <v>205</v>
      </c>
      <c r="L34" s="164"/>
      <c r="M34" s="164"/>
      <c r="N34" s="186" t="s">
        <v>206</v>
      </c>
      <c r="O34" s="164"/>
      <c r="P34" s="164"/>
      <c r="Q34" s="164"/>
      <c r="R34" s="164" t="s">
        <v>200</v>
      </c>
      <c r="S34" s="164"/>
      <c r="T34" s="164"/>
      <c r="U34" s="165"/>
      <c r="V34" s="194" t="s">
        <v>216</v>
      </c>
      <c r="W34" s="186"/>
      <c r="X34" s="164"/>
      <c r="Y34" s="164"/>
      <c r="Z34" s="164"/>
      <c r="AA34" s="164"/>
      <c r="AB34" s="190"/>
    </row>
    <row r="35" spans="1:33">
      <c r="A35" s="174"/>
      <c r="C35" s="24" t="s">
        <v>223</v>
      </c>
      <c r="D35" s="25"/>
      <c r="E35" s="164"/>
      <c r="F35" s="164"/>
      <c r="G35" s="164"/>
      <c r="H35" s="164"/>
      <c r="I35" s="164"/>
      <c r="J35" s="164"/>
      <c r="K35" s="185" t="s">
        <v>205</v>
      </c>
      <c r="L35" s="164"/>
      <c r="M35" s="164"/>
      <c r="N35" s="186" t="s">
        <v>206</v>
      </c>
      <c r="O35" s="164"/>
      <c r="P35" s="164"/>
      <c r="Q35" s="164"/>
      <c r="R35" s="164" t="s">
        <v>200</v>
      </c>
      <c r="S35" s="164"/>
      <c r="T35" s="164"/>
      <c r="U35" s="165"/>
      <c r="V35" s="194" t="s">
        <v>216</v>
      </c>
      <c r="W35" s="186"/>
      <c r="X35" s="164"/>
      <c r="Y35" s="164"/>
      <c r="Z35" s="164"/>
      <c r="AA35" s="164"/>
      <c r="AB35" s="190"/>
    </row>
    <row r="36" spans="1:33">
      <c r="A36" s="174"/>
      <c r="C36" s="24" t="s">
        <v>224</v>
      </c>
      <c r="D36" s="25"/>
      <c r="E36" s="164"/>
      <c r="F36" s="164"/>
      <c r="G36" s="164"/>
      <c r="H36" s="164"/>
      <c r="I36" s="164"/>
      <c r="J36" s="164"/>
      <c r="K36" s="25" t="s">
        <v>198</v>
      </c>
      <c r="L36" s="164"/>
      <c r="M36" s="164"/>
      <c r="N36" s="164" t="s">
        <v>199</v>
      </c>
      <c r="O36" s="164"/>
      <c r="P36" s="164"/>
      <c r="Q36" s="164"/>
      <c r="R36" s="164" t="s">
        <v>200</v>
      </c>
      <c r="S36" s="164"/>
      <c r="T36" s="164"/>
      <c r="U36" s="165"/>
      <c r="V36" s="24" t="s">
        <v>225</v>
      </c>
      <c r="W36" s="164"/>
      <c r="X36" s="164"/>
      <c r="Y36" s="164"/>
      <c r="Z36" s="164"/>
      <c r="AA36" s="164"/>
      <c r="AB36" s="190"/>
    </row>
    <row r="37" spans="1:33">
      <c r="A37" s="174"/>
      <c r="C37" s="24" t="s">
        <v>226</v>
      </c>
      <c r="D37" s="25"/>
      <c r="E37" s="164"/>
      <c r="F37" s="164"/>
      <c r="G37" s="164"/>
      <c r="H37" s="164"/>
      <c r="I37" s="164"/>
      <c r="J37" s="164"/>
      <c r="K37" s="185" t="s">
        <v>205</v>
      </c>
      <c r="L37" s="164"/>
      <c r="M37" s="164"/>
      <c r="N37" s="164" t="s">
        <v>199</v>
      </c>
      <c r="O37" s="164"/>
      <c r="P37" s="164"/>
      <c r="Q37" s="164"/>
      <c r="R37" s="164" t="s">
        <v>200</v>
      </c>
      <c r="S37" s="164"/>
      <c r="T37" s="164"/>
      <c r="U37" s="165"/>
      <c r="V37" s="24" t="s">
        <v>227</v>
      </c>
      <c r="W37" s="164"/>
      <c r="X37" s="164"/>
      <c r="Y37" s="164"/>
      <c r="Z37" s="164"/>
      <c r="AA37" s="164"/>
      <c r="AB37" s="190"/>
    </row>
    <row r="38" spans="1:33">
      <c r="A38" s="174"/>
      <c r="C38" s="24" t="s">
        <v>228</v>
      </c>
      <c r="D38" s="25"/>
      <c r="E38" s="164"/>
      <c r="F38" s="164"/>
      <c r="G38" s="164"/>
      <c r="H38" s="164"/>
      <c r="I38" s="164"/>
      <c r="J38" s="164"/>
      <c r="K38" s="25" t="s">
        <v>198</v>
      </c>
      <c r="L38" s="164"/>
      <c r="M38" s="164"/>
      <c r="N38" s="164" t="s">
        <v>199</v>
      </c>
      <c r="O38" s="164"/>
      <c r="P38" s="164"/>
      <c r="Q38" s="164"/>
      <c r="R38" s="164" t="s">
        <v>200</v>
      </c>
      <c r="S38" s="164"/>
      <c r="T38" s="164"/>
      <c r="U38" s="165"/>
      <c r="V38" s="24" t="s">
        <v>201</v>
      </c>
      <c r="W38" s="164"/>
      <c r="X38" s="164"/>
      <c r="Y38" s="164"/>
      <c r="Z38" s="164"/>
      <c r="AA38" s="164"/>
      <c r="AB38" s="190"/>
    </row>
    <row r="39" spans="1:33">
      <c r="A39" s="174"/>
      <c r="C39" s="24" t="s">
        <v>229</v>
      </c>
      <c r="D39" s="25"/>
      <c r="E39" s="164"/>
      <c r="F39" s="164"/>
      <c r="G39" s="164"/>
      <c r="H39" s="164"/>
      <c r="I39" s="164"/>
      <c r="J39" s="164"/>
      <c r="K39" s="25" t="s">
        <v>198</v>
      </c>
      <c r="L39" s="164"/>
      <c r="M39" s="164"/>
      <c r="N39" s="164" t="s">
        <v>199</v>
      </c>
      <c r="O39" s="164"/>
      <c r="P39" s="164"/>
      <c r="Q39" s="164"/>
      <c r="R39" s="164" t="s">
        <v>200</v>
      </c>
      <c r="S39" s="164"/>
      <c r="T39" s="164"/>
      <c r="U39" s="165"/>
      <c r="V39" s="24" t="s">
        <v>201</v>
      </c>
      <c r="W39" s="164"/>
      <c r="X39" s="164"/>
      <c r="Y39" s="164"/>
      <c r="Z39" s="164"/>
      <c r="AA39" s="164"/>
      <c r="AB39" s="190"/>
    </row>
    <row r="40" spans="1:33" ht="17.25" thickBot="1">
      <c r="A40" s="176"/>
      <c r="B40" s="191"/>
      <c r="C40" s="180" t="s">
        <v>230</v>
      </c>
      <c r="D40" s="178"/>
      <c r="E40" s="179"/>
      <c r="F40" s="179"/>
      <c r="G40" s="179"/>
      <c r="H40" s="179"/>
      <c r="I40" s="179"/>
      <c r="J40" s="179"/>
      <c r="K40" s="193" t="s">
        <v>205</v>
      </c>
      <c r="L40" s="179"/>
      <c r="M40" s="179"/>
      <c r="N40" s="179" t="s">
        <v>199</v>
      </c>
      <c r="O40" s="179"/>
      <c r="P40" s="179"/>
      <c r="Q40" s="179"/>
      <c r="R40" s="179" t="s">
        <v>200</v>
      </c>
      <c r="S40" s="179"/>
      <c r="T40" s="179"/>
      <c r="U40" s="181"/>
      <c r="V40" s="180" t="s">
        <v>232</v>
      </c>
      <c r="W40" s="179"/>
      <c r="X40" s="179"/>
      <c r="Y40" s="179"/>
      <c r="Z40" s="179"/>
      <c r="AA40" s="179"/>
      <c r="AB40" s="192"/>
    </row>
    <row r="41" spans="1:33" ht="17.25" thickTop="1"/>
    <row r="42" spans="1:33" ht="19.5">
      <c r="A42" s="238" t="s">
        <v>103</v>
      </c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14"/>
      <c r="AG42" s="11"/>
    </row>
  </sheetData>
  <dataConsolidate/>
  <mergeCells count="8">
    <mergeCell ref="A1:AE1"/>
    <mergeCell ref="A13:B13"/>
    <mergeCell ref="A42:AE42"/>
    <mergeCell ref="C27:AF27"/>
    <mergeCell ref="A31:AE31"/>
    <mergeCell ref="A7:A8"/>
    <mergeCell ref="A9:A10"/>
    <mergeCell ref="A11:A12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97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3"/>
  <sheetViews>
    <sheetView zoomScaleNormal="100" workbookViewId="0">
      <selection activeCell="V40" sqref="V40"/>
    </sheetView>
  </sheetViews>
  <sheetFormatPr defaultRowHeight="16.5"/>
  <cols>
    <col min="1" max="1" width="9.125" style="23" customWidth="1"/>
    <col min="2" max="2" width="15.75" style="21" customWidth="1"/>
    <col min="3" max="3" width="2.5" style="21" customWidth="1"/>
    <col min="4" max="4" width="3.625" style="26" customWidth="1"/>
    <col min="5" max="11" width="3.5" style="3" customWidth="1"/>
    <col min="12" max="12" width="6" style="3" customWidth="1"/>
    <col min="13" max="19" width="3.5" style="3" customWidth="1"/>
    <col min="20" max="20" width="5.5" style="3" customWidth="1"/>
    <col min="21" max="21" width="3.5" style="8" customWidth="1"/>
    <col min="22" max="22" width="3.5" style="1" customWidth="1"/>
    <col min="23" max="27" width="3.5" style="3" customWidth="1"/>
    <col min="28" max="28" width="5.75" style="3" customWidth="1"/>
    <col min="29" max="29" width="5.625" style="4" customWidth="1"/>
    <col min="30" max="30" width="6" style="5" customWidth="1"/>
    <col min="31" max="31" width="6" style="6" customWidth="1"/>
    <col min="32" max="32" width="67.125" style="13" bestFit="1" customWidth="1"/>
    <col min="33" max="33" width="9.5" customWidth="1"/>
    <col min="35" max="35" width="9.625" bestFit="1" customWidth="1"/>
  </cols>
  <sheetData>
    <row r="1" spans="1:32" ht="20.25" thickBot="1">
      <c r="A1" s="234" t="s">
        <v>187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</row>
    <row r="2" spans="1:32" ht="45" customHeight="1">
      <c r="A2" s="38" t="s">
        <v>44</v>
      </c>
      <c r="B2" s="39" t="s">
        <v>60</v>
      </c>
      <c r="C2" s="43" t="s">
        <v>45</v>
      </c>
      <c r="D2" s="40" t="s">
        <v>46</v>
      </c>
      <c r="E2" s="41" t="s">
        <v>90</v>
      </c>
      <c r="F2" s="41" t="s">
        <v>91</v>
      </c>
      <c r="G2" s="41" t="s">
        <v>92</v>
      </c>
      <c r="H2" s="41" t="s">
        <v>93</v>
      </c>
      <c r="I2" s="41" t="s">
        <v>94</v>
      </c>
      <c r="J2" s="41" t="s">
        <v>95</v>
      </c>
      <c r="K2" s="41" t="s">
        <v>96</v>
      </c>
      <c r="L2" s="110" t="s">
        <v>97</v>
      </c>
      <c r="M2" s="41" t="s">
        <v>98</v>
      </c>
      <c r="N2" s="41" t="s">
        <v>99</v>
      </c>
      <c r="O2" s="41" t="s">
        <v>47</v>
      </c>
      <c r="P2" s="41" t="s">
        <v>48</v>
      </c>
      <c r="Q2" s="42" t="s">
        <v>49</v>
      </c>
      <c r="R2" s="41" t="s">
        <v>50</v>
      </c>
      <c r="S2" s="41" t="s">
        <v>29</v>
      </c>
      <c r="T2" s="110" t="s">
        <v>59</v>
      </c>
      <c r="U2" s="41" t="s">
        <v>51</v>
      </c>
      <c r="V2" s="41" t="s">
        <v>52</v>
      </c>
      <c r="W2" s="41" t="s">
        <v>53</v>
      </c>
      <c r="X2" s="41" t="s">
        <v>54</v>
      </c>
      <c r="Y2" s="41" t="s">
        <v>20</v>
      </c>
      <c r="Z2" s="41" t="s">
        <v>21</v>
      </c>
      <c r="AA2" s="41" t="s">
        <v>101</v>
      </c>
      <c r="AB2" s="110" t="s">
        <v>58</v>
      </c>
      <c r="AC2" s="17" t="s">
        <v>16</v>
      </c>
      <c r="AD2" s="18" t="s">
        <v>188</v>
      </c>
      <c r="AE2" s="19" t="s">
        <v>15</v>
      </c>
      <c r="AF2" s="7"/>
    </row>
    <row r="3" spans="1:32" ht="17.25" thickBot="1">
      <c r="A3" s="245" t="s">
        <v>2</v>
      </c>
      <c r="B3" s="59" t="s">
        <v>144</v>
      </c>
      <c r="C3" s="59" t="s">
        <v>38</v>
      </c>
      <c r="D3" s="91" t="s">
        <v>36</v>
      </c>
      <c r="E3" s="80" t="s">
        <v>105</v>
      </c>
      <c r="F3" s="80">
        <v>1</v>
      </c>
      <c r="G3" s="80">
        <v>1</v>
      </c>
      <c r="H3" s="80">
        <v>1</v>
      </c>
      <c r="I3" s="80">
        <v>1</v>
      </c>
      <c r="J3" s="80">
        <v>1</v>
      </c>
      <c r="K3" s="80" t="s">
        <v>127</v>
      </c>
      <c r="L3" s="111">
        <f>SUM(E3:K3)</f>
        <v>5</v>
      </c>
      <c r="M3" s="80">
        <v>1</v>
      </c>
      <c r="N3" s="80">
        <v>1</v>
      </c>
      <c r="O3" s="80">
        <v>1</v>
      </c>
      <c r="P3" s="80">
        <v>1</v>
      </c>
      <c r="Q3" s="80">
        <v>1</v>
      </c>
      <c r="R3" s="80">
        <v>1</v>
      </c>
      <c r="S3" s="80" t="s">
        <v>125</v>
      </c>
      <c r="T3" s="111">
        <f>SUM(M3:R3)</f>
        <v>6</v>
      </c>
      <c r="U3" s="80">
        <v>1</v>
      </c>
      <c r="V3" s="80">
        <v>1</v>
      </c>
      <c r="W3" s="80">
        <v>1</v>
      </c>
      <c r="X3" s="80">
        <v>1</v>
      </c>
      <c r="Y3" s="80">
        <v>1</v>
      </c>
      <c r="Z3" s="80">
        <v>1</v>
      </c>
      <c r="AA3" s="80" t="s">
        <v>125</v>
      </c>
      <c r="AB3" s="86">
        <f>SUM(U3:AA3)</f>
        <v>6</v>
      </c>
      <c r="AC3" s="62">
        <f>SUM(AB3,T3,L3)</f>
        <v>17</v>
      </c>
      <c r="AD3" s="63"/>
      <c r="AE3" s="92">
        <v>1</v>
      </c>
      <c r="AF3" s="160"/>
    </row>
    <row r="4" spans="1:32" ht="17.25" hidden="1" thickBot="1">
      <c r="A4" s="245"/>
      <c r="B4" s="59"/>
      <c r="C4" s="59"/>
      <c r="D4" s="91"/>
      <c r="E4" s="80"/>
      <c r="F4" s="80"/>
      <c r="G4" s="80"/>
      <c r="H4" s="80"/>
      <c r="I4" s="80"/>
      <c r="J4" s="80"/>
      <c r="K4" s="80"/>
      <c r="L4" s="111">
        <f t="shared" ref="L4:L8" si="0">SUM(E4:K4)</f>
        <v>0</v>
      </c>
      <c r="M4" s="122"/>
      <c r="N4" s="122"/>
      <c r="O4" s="122"/>
      <c r="P4" s="122"/>
      <c r="Q4" s="122"/>
      <c r="R4" s="122"/>
      <c r="S4" s="122"/>
      <c r="T4" s="111">
        <f t="shared" ref="T4:T16" si="1">SUM(M4:R4)</f>
        <v>0</v>
      </c>
      <c r="U4" s="80"/>
      <c r="V4" s="80"/>
      <c r="W4" s="80"/>
      <c r="X4" s="80"/>
      <c r="Y4" s="80"/>
      <c r="Z4" s="80"/>
      <c r="AA4" s="80"/>
      <c r="AB4" s="86">
        <f t="shared" ref="AB4:AB16" si="2">SUM(U4:AA4)</f>
        <v>0</v>
      </c>
      <c r="AC4" s="62">
        <f t="shared" ref="AC4:AC16" si="3">SUM(AB4,T4,L4)</f>
        <v>0</v>
      </c>
      <c r="AD4" s="63"/>
      <c r="AE4" s="92">
        <v>1</v>
      </c>
      <c r="AF4" s="160"/>
    </row>
    <row r="5" spans="1:32" ht="17.25" hidden="1" thickBot="1">
      <c r="A5" s="245"/>
      <c r="B5" s="59"/>
      <c r="C5" s="59"/>
      <c r="D5" s="91"/>
      <c r="E5" s="80"/>
      <c r="F5" s="80"/>
      <c r="G5" s="80"/>
      <c r="H5" s="80"/>
      <c r="I5" s="80"/>
      <c r="J5" s="80"/>
      <c r="K5" s="80"/>
      <c r="L5" s="111">
        <f t="shared" si="0"/>
        <v>0</v>
      </c>
      <c r="M5" s="80"/>
      <c r="N5" s="80"/>
      <c r="O5" s="80"/>
      <c r="P5" s="80"/>
      <c r="Q5" s="80"/>
      <c r="R5" s="80"/>
      <c r="S5" s="80"/>
      <c r="T5" s="111">
        <f t="shared" si="1"/>
        <v>0</v>
      </c>
      <c r="U5" s="80"/>
      <c r="V5" s="80"/>
      <c r="W5" s="80"/>
      <c r="X5" s="80"/>
      <c r="Y5" s="80"/>
      <c r="Z5" s="80"/>
      <c r="AA5" s="80"/>
      <c r="AB5" s="86">
        <f t="shared" si="2"/>
        <v>0</v>
      </c>
      <c r="AC5" s="62">
        <f t="shared" si="3"/>
        <v>0</v>
      </c>
      <c r="AD5" s="63"/>
      <c r="AE5" s="92">
        <v>1</v>
      </c>
      <c r="AF5" s="160"/>
    </row>
    <row r="6" spans="1:32" ht="17.25" hidden="1" thickBot="1">
      <c r="A6" s="245" t="s">
        <v>3</v>
      </c>
      <c r="B6" s="59"/>
      <c r="C6" s="59"/>
      <c r="D6" s="91"/>
      <c r="E6" s="80"/>
      <c r="F6" s="80"/>
      <c r="G6" s="80"/>
      <c r="H6" s="80"/>
      <c r="I6" s="80"/>
      <c r="J6" s="80"/>
      <c r="K6" s="80"/>
      <c r="L6" s="111">
        <f t="shared" si="0"/>
        <v>0</v>
      </c>
      <c r="M6" s="122"/>
      <c r="N6" s="122"/>
      <c r="O6" s="122"/>
      <c r="P6" s="122"/>
      <c r="Q6" s="122"/>
      <c r="R6" s="122"/>
      <c r="S6" s="122"/>
      <c r="T6" s="111">
        <f t="shared" si="1"/>
        <v>0</v>
      </c>
      <c r="U6" s="80"/>
      <c r="V6" s="80"/>
      <c r="W6" s="80"/>
      <c r="X6" s="80"/>
      <c r="Y6" s="80"/>
      <c r="Z6" s="80"/>
      <c r="AA6" s="80"/>
      <c r="AB6" s="86">
        <f t="shared" si="2"/>
        <v>0</v>
      </c>
      <c r="AC6" s="62">
        <f t="shared" si="3"/>
        <v>0</v>
      </c>
      <c r="AD6" s="63"/>
      <c r="AE6" s="92">
        <v>1</v>
      </c>
      <c r="AF6" s="160"/>
    </row>
    <row r="7" spans="1:32" ht="17.25" hidden="1" thickBot="1">
      <c r="A7" s="245"/>
      <c r="B7" s="59"/>
      <c r="C7" s="59"/>
      <c r="D7" s="91"/>
      <c r="E7" s="80"/>
      <c r="F7" s="80"/>
      <c r="G7" s="80"/>
      <c r="H7" s="80"/>
      <c r="I7" s="80"/>
      <c r="J7" s="80"/>
      <c r="K7" s="80"/>
      <c r="L7" s="111">
        <f t="shared" si="0"/>
        <v>0</v>
      </c>
      <c r="M7" s="122"/>
      <c r="N7" s="122"/>
      <c r="O7" s="122"/>
      <c r="P7" s="122"/>
      <c r="Q7" s="122"/>
      <c r="R7" s="122"/>
      <c r="S7" s="122"/>
      <c r="T7" s="111">
        <f t="shared" si="1"/>
        <v>0</v>
      </c>
      <c r="U7" s="80"/>
      <c r="V7" s="80"/>
      <c r="W7" s="80"/>
      <c r="X7" s="80"/>
      <c r="Y7" s="80"/>
      <c r="Z7" s="80"/>
      <c r="AA7" s="80"/>
      <c r="AB7" s="86">
        <f t="shared" si="2"/>
        <v>0</v>
      </c>
      <c r="AC7" s="62">
        <f t="shared" si="3"/>
        <v>0</v>
      </c>
      <c r="AD7" s="63"/>
      <c r="AE7" s="92">
        <v>1</v>
      </c>
      <c r="AF7" s="160"/>
    </row>
    <row r="8" spans="1:32" ht="17.25" hidden="1" thickBot="1">
      <c r="A8" s="246"/>
      <c r="B8" s="98"/>
      <c r="C8" s="98"/>
      <c r="D8" s="105"/>
      <c r="E8" s="112"/>
      <c r="F8" s="112"/>
      <c r="G8" s="112"/>
      <c r="H8" s="112"/>
      <c r="I8" s="112"/>
      <c r="J8" s="112"/>
      <c r="K8" s="112"/>
      <c r="L8" s="111">
        <f t="shared" si="0"/>
        <v>0</v>
      </c>
      <c r="M8" s="112"/>
      <c r="N8" s="112"/>
      <c r="O8" s="112"/>
      <c r="P8" s="112"/>
      <c r="Q8" s="112"/>
      <c r="R8" s="112"/>
      <c r="S8" s="112"/>
      <c r="T8" s="111">
        <f t="shared" si="1"/>
        <v>0</v>
      </c>
      <c r="U8" s="112"/>
      <c r="V8" s="112"/>
      <c r="W8" s="112"/>
      <c r="X8" s="112"/>
      <c r="Y8" s="112"/>
      <c r="Z8" s="112"/>
      <c r="AA8" s="112"/>
      <c r="AB8" s="86">
        <f t="shared" si="2"/>
        <v>0</v>
      </c>
      <c r="AC8" s="62">
        <f t="shared" si="3"/>
        <v>0</v>
      </c>
      <c r="AD8" s="99"/>
      <c r="AE8" s="92">
        <v>1</v>
      </c>
      <c r="AF8" s="160"/>
    </row>
    <row r="9" spans="1:32" ht="17.25" thickBot="1">
      <c r="A9" s="247" t="s">
        <v>4</v>
      </c>
      <c r="B9" s="106" t="s">
        <v>75</v>
      </c>
      <c r="C9" s="106" t="s">
        <v>126</v>
      </c>
      <c r="D9" s="107" t="s">
        <v>36</v>
      </c>
      <c r="E9" s="125" t="s">
        <v>105</v>
      </c>
      <c r="F9" s="125">
        <v>1</v>
      </c>
      <c r="G9" s="125">
        <v>1</v>
      </c>
      <c r="H9" s="125">
        <v>1</v>
      </c>
      <c r="I9" s="125">
        <v>1</v>
      </c>
      <c r="J9" s="125">
        <v>1</v>
      </c>
      <c r="K9" s="125" t="s">
        <v>125</v>
      </c>
      <c r="L9" s="126">
        <f>SUM(E9:K9)</f>
        <v>5</v>
      </c>
      <c r="M9" s="127">
        <v>1</v>
      </c>
      <c r="N9" s="127">
        <v>1</v>
      </c>
      <c r="O9" s="127">
        <v>1</v>
      </c>
      <c r="P9" s="127">
        <v>1</v>
      </c>
      <c r="Q9" s="127">
        <v>1</v>
      </c>
      <c r="R9" s="127">
        <v>1</v>
      </c>
      <c r="S9" s="125" t="s">
        <v>125</v>
      </c>
      <c r="T9" s="111">
        <f t="shared" si="1"/>
        <v>6</v>
      </c>
      <c r="U9" s="125">
        <v>1</v>
      </c>
      <c r="V9" s="125">
        <v>1</v>
      </c>
      <c r="W9" s="125">
        <v>1</v>
      </c>
      <c r="X9" s="125">
        <v>1</v>
      </c>
      <c r="Y9" s="125" t="s">
        <v>134</v>
      </c>
      <c r="Z9" s="125">
        <v>1</v>
      </c>
      <c r="AA9" s="125">
        <v>1</v>
      </c>
      <c r="AB9" s="86">
        <f t="shared" si="2"/>
        <v>6</v>
      </c>
      <c r="AC9" s="62">
        <f t="shared" si="3"/>
        <v>17</v>
      </c>
      <c r="AD9" s="108"/>
      <c r="AE9" s="92">
        <v>1</v>
      </c>
      <c r="AF9" s="160"/>
    </row>
    <row r="10" spans="1:32">
      <c r="A10" s="248"/>
      <c r="B10" s="98" t="s">
        <v>130</v>
      </c>
      <c r="C10" s="98" t="s">
        <v>131</v>
      </c>
      <c r="D10" s="145" t="s">
        <v>36</v>
      </c>
      <c r="E10" s="80" t="s">
        <v>105</v>
      </c>
      <c r="F10" s="80">
        <v>1</v>
      </c>
      <c r="G10" s="80">
        <v>1</v>
      </c>
      <c r="H10" s="80">
        <v>1</v>
      </c>
      <c r="I10" s="80">
        <v>1</v>
      </c>
      <c r="J10" s="80">
        <v>1</v>
      </c>
      <c r="K10" s="80">
        <v>1</v>
      </c>
      <c r="L10" s="111">
        <f>SUM(E10:K10)</f>
        <v>6</v>
      </c>
      <c r="M10" s="122">
        <v>1</v>
      </c>
      <c r="N10" s="122">
        <v>1</v>
      </c>
      <c r="O10" s="122">
        <v>1</v>
      </c>
      <c r="P10" s="122">
        <v>1</v>
      </c>
      <c r="Q10" s="122">
        <v>1</v>
      </c>
      <c r="R10" s="122">
        <v>1</v>
      </c>
      <c r="S10" s="122">
        <v>1</v>
      </c>
      <c r="T10" s="111">
        <f t="shared" si="1"/>
        <v>6</v>
      </c>
      <c r="U10" s="80">
        <v>1</v>
      </c>
      <c r="V10" s="80">
        <v>1</v>
      </c>
      <c r="W10" s="80">
        <v>1</v>
      </c>
      <c r="X10" s="80">
        <v>1</v>
      </c>
      <c r="Y10" s="80" t="s">
        <v>134</v>
      </c>
      <c r="Z10" s="80">
        <v>1</v>
      </c>
      <c r="AA10" s="80">
        <v>1</v>
      </c>
      <c r="AB10" s="86">
        <f t="shared" si="2"/>
        <v>6</v>
      </c>
      <c r="AC10" s="62">
        <f t="shared" si="3"/>
        <v>18</v>
      </c>
      <c r="AD10" s="63"/>
      <c r="AE10" s="92">
        <v>1</v>
      </c>
      <c r="AF10" s="160"/>
    </row>
    <row r="11" spans="1:32">
      <c r="A11" s="246" t="s">
        <v>132</v>
      </c>
      <c r="B11" s="59" t="s">
        <v>128</v>
      </c>
      <c r="C11" s="59" t="s">
        <v>136</v>
      </c>
      <c r="D11" s="91" t="s">
        <v>36</v>
      </c>
      <c r="E11" s="80" t="s">
        <v>105</v>
      </c>
      <c r="F11" s="80">
        <v>1</v>
      </c>
      <c r="G11" s="80">
        <v>1</v>
      </c>
      <c r="H11" s="80">
        <v>1</v>
      </c>
      <c r="I11" s="80">
        <v>1</v>
      </c>
      <c r="J11" s="80">
        <v>1</v>
      </c>
      <c r="K11" s="112" t="s">
        <v>125</v>
      </c>
      <c r="L11" s="111">
        <f t="shared" ref="L11:L16" si="4">SUM(E11:K11)</f>
        <v>5</v>
      </c>
      <c r="M11" s="143">
        <v>1</v>
      </c>
      <c r="N11" s="143">
        <v>1</v>
      </c>
      <c r="O11" s="143">
        <v>1</v>
      </c>
      <c r="P11" s="143">
        <v>1</v>
      </c>
      <c r="Q11" s="143">
        <v>1</v>
      </c>
      <c r="R11" s="143">
        <v>1</v>
      </c>
      <c r="S11" s="143" t="s">
        <v>125</v>
      </c>
      <c r="T11" s="111">
        <f t="shared" si="1"/>
        <v>6</v>
      </c>
      <c r="U11" s="112">
        <v>1</v>
      </c>
      <c r="V11" s="112">
        <v>1</v>
      </c>
      <c r="W11" s="112">
        <v>1</v>
      </c>
      <c r="X11" s="112">
        <v>1</v>
      </c>
      <c r="Y11" s="112">
        <v>1</v>
      </c>
      <c r="Z11" s="112">
        <v>1</v>
      </c>
      <c r="AA11" s="112" t="s">
        <v>125</v>
      </c>
      <c r="AB11" s="86">
        <f t="shared" si="2"/>
        <v>6</v>
      </c>
      <c r="AC11" s="62">
        <f t="shared" si="3"/>
        <v>17</v>
      </c>
      <c r="AD11" s="99"/>
      <c r="AE11" s="92">
        <v>1</v>
      </c>
      <c r="AF11" s="160"/>
    </row>
    <row r="12" spans="1:32" s="2" customFormat="1" ht="17.25" thickBot="1">
      <c r="A12" s="248"/>
      <c r="B12" s="98" t="s">
        <v>129</v>
      </c>
      <c r="C12" s="98" t="s">
        <v>133</v>
      </c>
      <c r="D12" s="105" t="s">
        <v>36</v>
      </c>
      <c r="E12" s="112" t="s">
        <v>105</v>
      </c>
      <c r="F12" s="112">
        <v>1</v>
      </c>
      <c r="G12" s="112">
        <v>1</v>
      </c>
      <c r="H12" s="112">
        <v>1</v>
      </c>
      <c r="I12" s="112">
        <v>1</v>
      </c>
      <c r="J12" s="112">
        <v>1</v>
      </c>
      <c r="K12" s="112" t="s">
        <v>135</v>
      </c>
      <c r="L12" s="118">
        <f t="shared" si="4"/>
        <v>5</v>
      </c>
      <c r="M12" s="112">
        <v>1</v>
      </c>
      <c r="N12" s="112">
        <v>1</v>
      </c>
      <c r="O12" s="112">
        <v>1</v>
      </c>
      <c r="P12" s="112">
        <v>1</v>
      </c>
      <c r="Q12" s="112">
        <v>1</v>
      </c>
      <c r="R12" s="112">
        <v>1</v>
      </c>
      <c r="S12" s="112" t="s">
        <v>125</v>
      </c>
      <c r="T12" s="118">
        <f t="shared" si="1"/>
        <v>6</v>
      </c>
      <c r="U12" s="112">
        <v>1</v>
      </c>
      <c r="V12" s="112">
        <v>1</v>
      </c>
      <c r="W12" s="112">
        <v>1</v>
      </c>
      <c r="X12" s="112">
        <v>1</v>
      </c>
      <c r="Y12" s="112">
        <v>1</v>
      </c>
      <c r="Z12" s="112">
        <v>1</v>
      </c>
      <c r="AA12" s="112" t="s">
        <v>125</v>
      </c>
      <c r="AB12" s="87">
        <f t="shared" si="2"/>
        <v>6</v>
      </c>
      <c r="AC12" s="146">
        <f t="shared" si="3"/>
        <v>17</v>
      </c>
      <c r="AD12" s="99"/>
      <c r="AE12" s="92">
        <v>1</v>
      </c>
      <c r="AF12" s="160"/>
    </row>
    <row r="13" spans="1:32" s="2" customFormat="1">
      <c r="A13" s="247" t="s">
        <v>55</v>
      </c>
      <c r="B13" s="106" t="s">
        <v>138</v>
      </c>
      <c r="C13" s="106" t="s">
        <v>126</v>
      </c>
      <c r="D13" s="107" t="s">
        <v>36</v>
      </c>
      <c r="E13" s="125" t="s">
        <v>105</v>
      </c>
      <c r="F13" s="125">
        <v>1</v>
      </c>
      <c r="G13" s="125">
        <v>1</v>
      </c>
      <c r="H13" s="125">
        <v>1</v>
      </c>
      <c r="I13" s="125">
        <v>1</v>
      </c>
      <c r="J13" s="125">
        <v>1</v>
      </c>
      <c r="K13" s="125" t="s">
        <v>125</v>
      </c>
      <c r="L13" s="126">
        <f t="shared" si="4"/>
        <v>5</v>
      </c>
      <c r="M13" s="127">
        <v>1</v>
      </c>
      <c r="N13" s="127">
        <v>1</v>
      </c>
      <c r="O13" s="127">
        <v>1</v>
      </c>
      <c r="P13" s="151">
        <v>1</v>
      </c>
      <c r="Q13" s="127">
        <v>1</v>
      </c>
      <c r="R13" s="127">
        <v>1</v>
      </c>
      <c r="S13" s="127" t="s">
        <v>125</v>
      </c>
      <c r="T13" s="126">
        <f t="shared" si="1"/>
        <v>6</v>
      </c>
      <c r="U13" s="125">
        <v>1</v>
      </c>
      <c r="V13" s="125">
        <v>1</v>
      </c>
      <c r="W13" s="125">
        <v>1</v>
      </c>
      <c r="X13" s="125">
        <v>1</v>
      </c>
      <c r="Y13" s="125" t="s">
        <v>134</v>
      </c>
      <c r="Z13" s="125">
        <v>1</v>
      </c>
      <c r="AA13" s="125">
        <v>1</v>
      </c>
      <c r="AB13" s="147">
        <f t="shared" si="2"/>
        <v>6</v>
      </c>
      <c r="AC13" s="148">
        <f t="shared" si="3"/>
        <v>17</v>
      </c>
      <c r="AD13" s="108"/>
      <c r="AE13" s="92">
        <v>1</v>
      </c>
      <c r="AF13" s="160"/>
    </row>
    <row r="14" spans="1:32" ht="17.25" customHeight="1">
      <c r="A14" s="241"/>
      <c r="B14" s="144" t="s">
        <v>140</v>
      </c>
      <c r="C14" s="59" t="s">
        <v>131</v>
      </c>
      <c r="D14" s="91" t="s">
        <v>36</v>
      </c>
      <c r="E14" s="80" t="s">
        <v>105</v>
      </c>
      <c r="F14" s="80">
        <v>1</v>
      </c>
      <c r="G14" s="80">
        <v>1</v>
      </c>
      <c r="H14" s="80">
        <v>1</v>
      </c>
      <c r="I14" s="80" t="s">
        <v>134</v>
      </c>
      <c r="J14" s="80">
        <v>1</v>
      </c>
      <c r="K14" s="80">
        <v>1</v>
      </c>
      <c r="L14" s="111">
        <f t="shared" si="4"/>
        <v>5</v>
      </c>
      <c r="M14" s="122">
        <v>1</v>
      </c>
      <c r="N14" s="122">
        <v>1</v>
      </c>
      <c r="O14" s="122">
        <v>1</v>
      </c>
      <c r="P14" s="122">
        <v>1</v>
      </c>
      <c r="Q14" s="122">
        <v>1</v>
      </c>
      <c r="R14" s="122">
        <v>1</v>
      </c>
      <c r="S14" s="122">
        <v>1</v>
      </c>
      <c r="T14" s="111">
        <f t="shared" si="1"/>
        <v>6</v>
      </c>
      <c r="U14" s="80">
        <v>1</v>
      </c>
      <c r="V14" s="80">
        <v>1</v>
      </c>
      <c r="W14" s="80">
        <v>1</v>
      </c>
      <c r="X14" s="80">
        <v>1</v>
      </c>
      <c r="Y14" s="80" t="s">
        <v>134</v>
      </c>
      <c r="Z14" s="80">
        <v>1</v>
      </c>
      <c r="AA14" s="80">
        <v>1</v>
      </c>
      <c r="AB14" s="86">
        <f t="shared" si="2"/>
        <v>6</v>
      </c>
      <c r="AC14" s="62">
        <f t="shared" si="3"/>
        <v>17</v>
      </c>
      <c r="AD14" s="63"/>
      <c r="AE14" s="92">
        <v>1</v>
      </c>
      <c r="AF14" s="160"/>
    </row>
    <row r="15" spans="1:32" ht="17.25" customHeight="1">
      <c r="A15" s="246" t="s">
        <v>142</v>
      </c>
      <c r="B15" s="59" t="s">
        <v>137</v>
      </c>
      <c r="C15" s="59" t="s">
        <v>143</v>
      </c>
      <c r="D15" s="109" t="s">
        <v>107</v>
      </c>
      <c r="E15" s="80" t="s">
        <v>141</v>
      </c>
      <c r="F15" s="80">
        <v>1</v>
      </c>
      <c r="G15" s="80">
        <v>1</v>
      </c>
      <c r="H15" s="80">
        <v>1</v>
      </c>
      <c r="I15" s="80">
        <v>1</v>
      </c>
      <c r="J15" s="80">
        <v>1</v>
      </c>
      <c r="K15" s="80" t="s">
        <v>125</v>
      </c>
      <c r="L15" s="111">
        <f t="shared" si="4"/>
        <v>5</v>
      </c>
      <c r="M15" s="122">
        <v>1</v>
      </c>
      <c r="N15" s="122">
        <v>1</v>
      </c>
      <c r="O15" s="122">
        <v>1</v>
      </c>
      <c r="P15" s="122">
        <v>1</v>
      </c>
      <c r="Q15" s="122">
        <v>1</v>
      </c>
      <c r="R15" s="122">
        <v>1</v>
      </c>
      <c r="S15" s="122" t="s">
        <v>125</v>
      </c>
      <c r="T15" s="111">
        <f t="shared" si="1"/>
        <v>6</v>
      </c>
      <c r="U15" s="80">
        <v>1</v>
      </c>
      <c r="V15" s="80">
        <v>1</v>
      </c>
      <c r="W15" s="80">
        <v>1</v>
      </c>
      <c r="X15" s="80">
        <v>1</v>
      </c>
      <c r="Y15" s="80">
        <v>1</v>
      </c>
      <c r="Z15" s="80">
        <v>1</v>
      </c>
      <c r="AA15" s="80" t="s">
        <v>125</v>
      </c>
      <c r="AB15" s="86">
        <f t="shared" si="2"/>
        <v>6</v>
      </c>
      <c r="AC15" s="62">
        <f t="shared" si="3"/>
        <v>17</v>
      </c>
      <c r="AD15" s="162" t="s">
        <v>196</v>
      </c>
      <c r="AE15" s="92">
        <v>1</v>
      </c>
      <c r="AF15" s="160" t="s">
        <v>195</v>
      </c>
    </row>
    <row r="16" spans="1:32" ht="17.25" customHeight="1">
      <c r="A16" s="241"/>
      <c r="B16" s="144" t="s">
        <v>139</v>
      </c>
      <c r="C16" s="59" t="s">
        <v>131</v>
      </c>
      <c r="D16" s="109" t="s">
        <v>107</v>
      </c>
      <c r="E16" s="80" t="s">
        <v>141</v>
      </c>
      <c r="F16" s="80">
        <v>1</v>
      </c>
      <c r="G16" s="80">
        <v>1</v>
      </c>
      <c r="H16" s="80">
        <v>1</v>
      </c>
      <c r="I16" s="80" t="s">
        <v>134</v>
      </c>
      <c r="J16" s="80">
        <v>1</v>
      </c>
      <c r="K16" s="80">
        <v>1</v>
      </c>
      <c r="L16" s="111">
        <f t="shared" si="4"/>
        <v>5</v>
      </c>
      <c r="M16" s="122">
        <v>1</v>
      </c>
      <c r="N16" s="122">
        <v>1</v>
      </c>
      <c r="O16" s="122">
        <v>1</v>
      </c>
      <c r="P16" s="122">
        <v>1</v>
      </c>
      <c r="Q16" s="122">
        <v>1</v>
      </c>
      <c r="R16" s="122">
        <v>1</v>
      </c>
      <c r="S16" s="122">
        <v>1</v>
      </c>
      <c r="T16" s="111">
        <f t="shared" si="1"/>
        <v>6</v>
      </c>
      <c r="U16" s="80">
        <v>1</v>
      </c>
      <c r="V16" s="80">
        <v>1</v>
      </c>
      <c r="W16" s="80">
        <v>1</v>
      </c>
      <c r="X16" s="80">
        <v>1</v>
      </c>
      <c r="Y16" s="80" t="s">
        <v>134</v>
      </c>
      <c r="Z16" s="80">
        <v>1</v>
      </c>
      <c r="AA16" s="80">
        <v>1</v>
      </c>
      <c r="AB16" s="86">
        <f t="shared" si="2"/>
        <v>6</v>
      </c>
      <c r="AC16" s="62">
        <f t="shared" si="3"/>
        <v>17</v>
      </c>
      <c r="AD16" s="162" t="s">
        <v>196</v>
      </c>
      <c r="AE16" s="92">
        <v>1</v>
      </c>
      <c r="AF16" s="160" t="s">
        <v>195</v>
      </c>
    </row>
    <row r="17" spans="1:34" ht="15" customHeight="1">
      <c r="A17" s="243" t="s">
        <v>56</v>
      </c>
      <c r="B17" s="244"/>
      <c r="C17" s="96"/>
      <c r="D17" s="93"/>
      <c r="E17" s="124">
        <f>SUM(E3:E14)</f>
        <v>0</v>
      </c>
      <c r="F17" s="124">
        <f>SUM(F3:F15)</f>
        <v>8</v>
      </c>
      <c r="G17" s="124">
        <f>SUM(G3:G14)</f>
        <v>7</v>
      </c>
      <c r="H17" s="124">
        <f>SUM(H3:H14)</f>
        <v>7</v>
      </c>
      <c r="I17" s="124">
        <f>SUM(I3:I14)</f>
        <v>6</v>
      </c>
      <c r="J17" s="124">
        <f>SUM(J3:J14)</f>
        <v>7</v>
      </c>
      <c r="K17" s="124">
        <f>SUM(K3:K14)</f>
        <v>2</v>
      </c>
      <c r="L17" s="111">
        <f>SUM(E17:K17)</f>
        <v>37</v>
      </c>
      <c r="M17" s="124">
        <f t="shared" ref="M17:R17" si="5">SUM(M3:M14)</f>
        <v>7</v>
      </c>
      <c r="N17" s="124">
        <f t="shared" si="5"/>
        <v>7</v>
      </c>
      <c r="O17" s="124">
        <f t="shared" si="5"/>
        <v>7</v>
      </c>
      <c r="P17" s="124">
        <f t="shared" si="5"/>
        <v>7</v>
      </c>
      <c r="Q17" s="124">
        <f t="shared" si="5"/>
        <v>7</v>
      </c>
      <c r="R17" s="124">
        <f t="shared" si="5"/>
        <v>7</v>
      </c>
      <c r="S17" s="124"/>
      <c r="T17" s="111">
        <f>SUM(M17:R17)</f>
        <v>42</v>
      </c>
      <c r="U17" s="124">
        <f>SUM(U3:U16)</f>
        <v>9</v>
      </c>
      <c r="V17" s="124">
        <f t="shared" ref="V17:AA17" si="6">SUM(V3:V14)</f>
        <v>7</v>
      </c>
      <c r="W17" s="124">
        <f t="shared" si="6"/>
        <v>7</v>
      </c>
      <c r="X17" s="124">
        <f t="shared" si="6"/>
        <v>7</v>
      </c>
      <c r="Y17" s="124">
        <f t="shared" si="6"/>
        <v>3</v>
      </c>
      <c r="Z17" s="124">
        <f t="shared" si="6"/>
        <v>7</v>
      </c>
      <c r="AA17" s="124">
        <f t="shared" si="6"/>
        <v>4</v>
      </c>
      <c r="AB17" s="86">
        <f>SUM(U17:Z17)</f>
        <v>40</v>
      </c>
      <c r="AC17" s="62">
        <f>SUM(L17,T17,AB17)</f>
        <v>119</v>
      </c>
      <c r="AD17" s="94"/>
      <c r="AE17" s="95"/>
      <c r="AF17" s="7"/>
    </row>
    <row r="18" spans="1:34" hidden="1"/>
    <row r="19" spans="1:34" hidden="1"/>
    <row r="20" spans="1:34" hidden="1"/>
    <row r="21" spans="1:34" hidden="1">
      <c r="A21" s="23" t="s">
        <v>43</v>
      </c>
      <c r="E21" s="3">
        <v>0</v>
      </c>
      <c r="F21" s="3">
        <v>1</v>
      </c>
      <c r="G21" s="3">
        <v>1</v>
      </c>
      <c r="H21" s="3">
        <v>1</v>
      </c>
      <c r="I21" s="3">
        <v>0</v>
      </c>
      <c r="J21" s="3">
        <v>1</v>
      </c>
      <c r="K21" s="3">
        <v>1</v>
      </c>
      <c r="L21" s="3" t="s">
        <v>37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U21" s="8">
        <v>1</v>
      </c>
      <c r="V21" s="3">
        <v>1</v>
      </c>
      <c r="W21" s="3">
        <v>1</v>
      </c>
      <c r="X21" s="3">
        <v>1</v>
      </c>
      <c r="Y21" s="3">
        <v>0</v>
      </c>
      <c r="Z21" s="3">
        <v>1</v>
      </c>
      <c r="AA21" s="3">
        <v>1</v>
      </c>
      <c r="AB21" s="3">
        <f>SUM(E21:K21,M21:S21,U21:AA21)</f>
        <v>18</v>
      </c>
      <c r="AF21" s="7"/>
    </row>
    <row r="22" spans="1:34" hidden="1">
      <c r="A22" s="23" t="s">
        <v>39</v>
      </c>
      <c r="E22" s="3">
        <v>0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0</v>
      </c>
      <c r="L22" s="3" t="s">
        <v>37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0</v>
      </c>
      <c r="U22" s="8">
        <v>1</v>
      </c>
      <c r="V22" s="3">
        <v>1</v>
      </c>
      <c r="W22" s="3">
        <v>1</v>
      </c>
      <c r="X22" s="3">
        <v>1</v>
      </c>
      <c r="Y22" s="3">
        <v>0</v>
      </c>
      <c r="Z22" s="3">
        <v>1</v>
      </c>
      <c r="AA22" s="3">
        <v>1</v>
      </c>
      <c r="AB22" s="3">
        <f t="shared" ref="AB22:AB25" si="7">SUM(E22:K22,M22:S22,U22:AA22)</f>
        <v>17</v>
      </c>
      <c r="AE22" s="9"/>
      <c r="AF22" s="7"/>
    </row>
    <row r="23" spans="1:34" hidden="1">
      <c r="A23" s="23" t="s">
        <v>40</v>
      </c>
      <c r="E23" s="3">
        <v>0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0</v>
      </c>
      <c r="L23" s="3" t="s">
        <v>37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0</v>
      </c>
      <c r="U23" s="8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0</v>
      </c>
      <c r="AB23" s="3">
        <f t="shared" si="7"/>
        <v>17</v>
      </c>
      <c r="AE23" s="9"/>
    </row>
    <row r="24" spans="1:34" hidden="1">
      <c r="A24" s="23" t="s">
        <v>42</v>
      </c>
      <c r="E24" s="3">
        <v>0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0</v>
      </c>
      <c r="L24" s="3" t="s">
        <v>37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0</v>
      </c>
      <c r="U24" s="8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0</v>
      </c>
      <c r="AB24" s="3">
        <f t="shared" si="7"/>
        <v>17</v>
      </c>
      <c r="AF24" s="14"/>
      <c r="AG24" s="11"/>
      <c r="AH24" s="10"/>
    </row>
    <row r="25" spans="1:34" hidden="1">
      <c r="A25" s="23" t="s">
        <v>38</v>
      </c>
      <c r="E25" s="3">
        <v>0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0</v>
      </c>
      <c r="L25" s="3" t="s">
        <v>37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U25" s="8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0</v>
      </c>
      <c r="AB25" s="3">
        <f t="shared" si="7"/>
        <v>18</v>
      </c>
      <c r="AF25" s="15"/>
      <c r="AG25" s="12"/>
    </row>
    <row r="26" spans="1:34" hidden="1">
      <c r="V26" s="3"/>
      <c r="AF26" s="15"/>
      <c r="AG26" s="12"/>
    </row>
    <row r="27" spans="1:34" hidden="1">
      <c r="V27" s="3"/>
      <c r="AF27" s="15"/>
      <c r="AG27" s="12"/>
    </row>
    <row r="28" spans="1:34" hidden="1">
      <c r="V28" s="3"/>
      <c r="AF28" s="15"/>
      <c r="AG28" s="12"/>
    </row>
    <row r="30" spans="1:34" ht="19.5" hidden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142"/>
      <c r="T30" s="46"/>
      <c r="U30" s="46"/>
      <c r="V30" s="46"/>
      <c r="W30" s="46"/>
      <c r="X30" s="46"/>
      <c r="Y30" s="46"/>
      <c r="Z30" s="46"/>
      <c r="AA30" s="128"/>
      <c r="AB30" s="46"/>
      <c r="AC30" s="46"/>
      <c r="AD30" s="46"/>
      <c r="AE30" s="46"/>
      <c r="AF30" s="46"/>
      <c r="AG30" s="46"/>
    </row>
    <row r="31" spans="1:34" ht="19.5" hidden="1">
      <c r="A31" s="238" t="s">
        <v>74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16"/>
      <c r="AG31" s="11"/>
    </row>
    <row r="32" spans="1:34" hidden="1">
      <c r="T32" s="48"/>
      <c r="AF32" s="16"/>
    </row>
    <row r="33" spans="1:33" ht="17.25" thickBot="1"/>
    <row r="34" spans="1:33" ht="20.25" thickTop="1">
      <c r="A34" s="195" t="s">
        <v>218</v>
      </c>
      <c r="B34" s="168"/>
      <c r="C34" s="168"/>
      <c r="D34" s="169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5"/>
      <c r="V34" s="206"/>
      <c r="W34" s="204"/>
      <c r="X34" s="204"/>
      <c r="Y34" s="204"/>
      <c r="Z34" s="204"/>
      <c r="AA34" s="204"/>
      <c r="AB34" s="207"/>
    </row>
    <row r="35" spans="1:33">
      <c r="A35" s="208"/>
      <c r="B35" s="24"/>
      <c r="C35" s="24" t="s">
        <v>233</v>
      </c>
      <c r="D35" s="25"/>
      <c r="E35" s="164"/>
      <c r="F35" s="164"/>
      <c r="G35" s="164"/>
      <c r="H35" s="164"/>
      <c r="I35" s="164"/>
      <c r="J35" s="24"/>
      <c r="K35" s="25" t="s">
        <v>234</v>
      </c>
      <c r="L35" s="164"/>
      <c r="M35" s="164"/>
      <c r="N35" s="24" t="s">
        <v>235</v>
      </c>
      <c r="O35" s="164"/>
      <c r="P35" s="164"/>
      <c r="Q35" s="164"/>
      <c r="R35" s="24" t="s">
        <v>236</v>
      </c>
      <c r="S35" s="164"/>
      <c r="T35" s="164"/>
      <c r="U35" s="165"/>
      <c r="V35" s="24" t="s">
        <v>201</v>
      </c>
      <c r="W35" s="164"/>
      <c r="X35" s="164"/>
      <c r="Y35" s="164"/>
      <c r="Z35" s="164"/>
      <c r="AA35" s="164"/>
      <c r="AB35" s="190"/>
    </row>
    <row r="36" spans="1:33">
      <c r="A36" s="208"/>
      <c r="B36" s="24"/>
      <c r="C36" s="24" t="s">
        <v>237</v>
      </c>
      <c r="D36" s="25"/>
      <c r="E36" s="164"/>
      <c r="F36" s="164"/>
      <c r="G36" s="164"/>
      <c r="H36" s="164"/>
      <c r="I36" s="164"/>
      <c r="J36" s="164"/>
      <c r="K36" s="25" t="s">
        <v>238</v>
      </c>
      <c r="L36" s="164"/>
      <c r="M36" s="164"/>
      <c r="N36" s="24" t="s">
        <v>245</v>
      </c>
      <c r="O36" s="164"/>
      <c r="P36" s="164"/>
      <c r="Q36" s="164"/>
      <c r="R36" s="24" t="s">
        <v>236</v>
      </c>
      <c r="S36" s="164"/>
      <c r="T36" s="164"/>
      <c r="U36" s="165"/>
      <c r="V36" s="24" t="s">
        <v>227</v>
      </c>
      <c r="W36" s="164"/>
      <c r="X36" s="164"/>
      <c r="Y36" s="164"/>
      <c r="Z36" s="164"/>
      <c r="AA36" s="164"/>
      <c r="AB36" s="190"/>
    </row>
    <row r="37" spans="1:33">
      <c r="A37" s="208"/>
      <c r="B37" s="24"/>
      <c r="C37" s="24" t="s">
        <v>239</v>
      </c>
      <c r="D37" s="25"/>
      <c r="E37" s="164"/>
      <c r="F37" s="164"/>
      <c r="G37" s="164"/>
      <c r="H37" s="164"/>
      <c r="I37" s="164"/>
      <c r="J37" s="164"/>
      <c r="K37" s="25" t="s">
        <v>238</v>
      </c>
      <c r="L37" s="164"/>
      <c r="M37" s="164"/>
      <c r="N37" s="24" t="s">
        <v>235</v>
      </c>
      <c r="O37" s="164"/>
      <c r="P37" s="164"/>
      <c r="Q37" s="164"/>
      <c r="R37" s="24" t="s">
        <v>240</v>
      </c>
      <c r="S37" s="164"/>
      <c r="T37" s="164"/>
      <c r="U37" s="165"/>
      <c r="V37" s="24" t="s">
        <v>227</v>
      </c>
      <c r="W37" s="164"/>
      <c r="X37" s="164"/>
      <c r="Y37" s="164"/>
      <c r="Z37" s="164"/>
      <c r="AA37" s="164"/>
      <c r="AB37" s="190"/>
    </row>
    <row r="38" spans="1:33">
      <c r="A38" s="208"/>
      <c r="B38" s="24"/>
      <c r="C38" s="24" t="s">
        <v>241</v>
      </c>
      <c r="D38" s="25"/>
      <c r="E38" s="164"/>
      <c r="F38" s="164"/>
      <c r="G38" s="164"/>
      <c r="H38" s="164"/>
      <c r="I38" s="164"/>
      <c r="J38" s="164"/>
      <c r="K38" s="25" t="s">
        <v>238</v>
      </c>
      <c r="L38" s="164"/>
      <c r="M38" s="164"/>
      <c r="N38" s="24" t="s">
        <v>235</v>
      </c>
      <c r="O38" s="164"/>
      <c r="P38" s="164"/>
      <c r="Q38" s="164"/>
      <c r="R38" s="24" t="s">
        <v>236</v>
      </c>
      <c r="S38" s="164"/>
      <c r="T38" s="164"/>
      <c r="U38" s="165"/>
      <c r="V38" s="24" t="s">
        <v>227</v>
      </c>
      <c r="W38" s="164"/>
      <c r="X38" s="164"/>
      <c r="Y38" s="164"/>
      <c r="Z38" s="164"/>
      <c r="AA38" s="164"/>
      <c r="AB38" s="190"/>
    </row>
    <row r="39" spans="1:33">
      <c r="A39" s="208"/>
      <c r="B39" s="24"/>
      <c r="C39" s="24" t="s">
        <v>242</v>
      </c>
      <c r="D39" s="25"/>
      <c r="E39" s="164"/>
      <c r="F39" s="164"/>
      <c r="G39" s="164"/>
      <c r="H39" s="164"/>
      <c r="I39" s="164"/>
      <c r="J39" s="164"/>
      <c r="K39" s="25" t="s">
        <v>238</v>
      </c>
      <c r="L39" s="164"/>
      <c r="M39" s="164"/>
      <c r="N39" s="24" t="s">
        <v>235</v>
      </c>
      <c r="O39" s="164"/>
      <c r="P39" s="164"/>
      <c r="Q39" s="164"/>
      <c r="R39" s="24" t="s">
        <v>236</v>
      </c>
      <c r="S39" s="164"/>
      <c r="T39" s="164"/>
      <c r="U39" s="165"/>
      <c r="V39" s="24" t="s">
        <v>227</v>
      </c>
      <c r="W39" s="164"/>
      <c r="X39" s="164"/>
      <c r="Y39" s="164"/>
      <c r="Z39" s="164"/>
      <c r="AA39" s="164"/>
      <c r="AB39" s="190"/>
    </row>
    <row r="40" spans="1:33">
      <c r="A40" s="208"/>
      <c r="B40" s="24"/>
      <c r="C40" s="24" t="s">
        <v>243</v>
      </c>
      <c r="D40" s="25"/>
      <c r="E40" s="164"/>
      <c r="F40" s="164"/>
      <c r="G40" s="164"/>
      <c r="H40" s="164"/>
      <c r="I40" s="164"/>
      <c r="J40" s="164"/>
      <c r="K40" s="25" t="s">
        <v>238</v>
      </c>
      <c r="L40" s="164"/>
      <c r="M40" s="164"/>
      <c r="N40" s="24" t="s">
        <v>235</v>
      </c>
      <c r="O40" s="164"/>
      <c r="P40" s="164"/>
      <c r="Q40" s="164"/>
      <c r="R40" s="24" t="s">
        <v>236</v>
      </c>
      <c r="S40" s="164"/>
      <c r="T40" s="164"/>
      <c r="U40" s="165"/>
      <c r="V40" s="24" t="s">
        <v>227</v>
      </c>
      <c r="W40" s="164"/>
      <c r="X40" s="164"/>
      <c r="Y40" s="164"/>
      <c r="Z40" s="164"/>
      <c r="AA40" s="164"/>
      <c r="AB40" s="190"/>
    </row>
    <row r="41" spans="1:33" ht="17.25" thickBot="1">
      <c r="A41" s="209"/>
      <c r="B41" s="180"/>
      <c r="C41" s="180" t="s">
        <v>244</v>
      </c>
      <c r="D41" s="178"/>
      <c r="E41" s="179"/>
      <c r="F41" s="179"/>
      <c r="G41" s="179"/>
      <c r="H41" s="179"/>
      <c r="I41" s="179"/>
      <c r="J41" s="179"/>
      <c r="K41" s="178" t="s">
        <v>238</v>
      </c>
      <c r="L41" s="179"/>
      <c r="M41" s="179"/>
      <c r="N41" s="180" t="s">
        <v>235</v>
      </c>
      <c r="O41" s="179"/>
      <c r="P41" s="179"/>
      <c r="Q41" s="179"/>
      <c r="R41" s="180" t="s">
        <v>236</v>
      </c>
      <c r="S41" s="179"/>
      <c r="T41" s="179"/>
      <c r="U41" s="181"/>
      <c r="V41" s="180" t="s">
        <v>227</v>
      </c>
      <c r="W41" s="179"/>
      <c r="X41" s="179"/>
      <c r="Y41" s="179"/>
      <c r="Z41" s="179"/>
      <c r="AA41" s="179"/>
      <c r="AB41" s="192"/>
    </row>
    <row r="42" spans="1:33" ht="17.25" thickTop="1"/>
    <row r="43" spans="1:33" ht="19.5">
      <c r="A43" s="238" t="s">
        <v>103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14"/>
      <c r="AG43" s="11"/>
    </row>
  </sheetData>
  <autoFilter ref="A2:AH22"/>
  <mergeCells count="10">
    <mergeCell ref="A43:AE43"/>
    <mergeCell ref="A9:A10"/>
    <mergeCell ref="A11:A12"/>
    <mergeCell ref="A13:A14"/>
    <mergeCell ref="A15:A16"/>
    <mergeCell ref="A31:AE31"/>
    <mergeCell ref="A1:AE1"/>
    <mergeCell ref="A17:B17"/>
    <mergeCell ref="A3:A5"/>
    <mergeCell ref="A6:A8"/>
  </mergeCells>
  <phoneticPr fontId="1" type="noConversion"/>
  <printOptions horizontalCentered="1"/>
  <pageMargins left="0" right="0" top="0.39370078740157483" bottom="0" header="0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107上 (工)</vt:lpstr>
      <vt:lpstr>107上 (商)</vt:lpstr>
      <vt:lpstr>107上 (設)</vt:lpstr>
    </vt:vector>
  </TitlesOfParts>
  <Company>cj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謝正國</dc:creator>
  <cp:lastModifiedBy>cjshs2243</cp:lastModifiedBy>
  <cp:lastPrinted>2018-04-13T00:09:52Z</cp:lastPrinted>
  <dcterms:created xsi:type="dcterms:W3CDTF">2010-09-14T10:45:20Z</dcterms:created>
  <dcterms:modified xsi:type="dcterms:W3CDTF">2019-02-15T06:24:39Z</dcterms:modified>
</cp:coreProperties>
</file>